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Rebalans prihvaćeno 2023\Objava\"/>
    </mc:Choice>
  </mc:AlternateContent>
  <bookViews>
    <workbookView xWindow="0" yWindow="0" windowWidth="28800" windowHeight="12105"/>
  </bookViews>
  <sheets>
    <sheet name="POSEBNI DIO" sheetId="9" r:id="rId1"/>
    <sheet name="Sheet2" sheetId="11" r:id="rId2"/>
    <sheet name="Sheet1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0" i="9" l="1"/>
  <c r="D250" i="9" s="1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9" i="9"/>
  <c r="D270" i="9"/>
  <c r="D272" i="9"/>
  <c r="D273" i="9"/>
  <c r="D275" i="9"/>
  <c r="D276" i="9"/>
  <c r="D277" i="9"/>
  <c r="D278" i="9"/>
  <c r="D279" i="9"/>
  <c r="D280" i="9"/>
  <c r="D283" i="9"/>
  <c r="D130" i="9"/>
  <c r="D131" i="9"/>
  <c r="D132" i="9"/>
  <c r="D134" i="9"/>
  <c r="D135" i="9"/>
  <c r="D136" i="9"/>
  <c r="D137" i="9"/>
  <c r="D138" i="9"/>
  <c r="D140" i="9"/>
  <c r="D141" i="9"/>
  <c r="D142" i="9"/>
  <c r="D143" i="9"/>
  <c r="D144" i="9"/>
  <c r="D145" i="9"/>
  <c r="D147" i="9"/>
  <c r="D149" i="9"/>
  <c r="D150" i="9"/>
  <c r="D151" i="9"/>
  <c r="D152" i="9"/>
  <c r="D153" i="9"/>
  <c r="D154" i="9"/>
  <c r="D155" i="9"/>
  <c r="D156" i="9"/>
  <c r="D159" i="9"/>
  <c r="D160" i="9"/>
  <c r="D161" i="9"/>
  <c r="D163" i="9"/>
  <c r="D164" i="9"/>
  <c r="D165" i="9"/>
  <c r="D166" i="9"/>
  <c r="D167" i="9"/>
  <c r="D169" i="9"/>
  <c r="D170" i="9"/>
  <c r="D171" i="9"/>
  <c r="D173" i="9"/>
  <c r="D174" i="9"/>
  <c r="D175" i="9"/>
  <c r="D176" i="9"/>
  <c r="D178" i="9"/>
  <c r="D179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8" i="9"/>
  <c r="D199" i="9"/>
  <c r="D200" i="9"/>
  <c r="D202" i="9"/>
  <c r="D203" i="9"/>
  <c r="D204" i="9"/>
  <c r="D205" i="9"/>
  <c r="D208" i="9"/>
  <c r="D209" i="9"/>
  <c r="D210" i="9"/>
  <c r="D212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83" i="9"/>
  <c r="D84" i="9"/>
  <c r="D85" i="9"/>
  <c r="D87" i="9"/>
  <c r="D88" i="9"/>
  <c r="D89" i="9"/>
  <c r="D90" i="9"/>
  <c r="D91" i="9"/>
  <c r="D92" i="9"/>
  <c r="D93" i="9"/>
  <c r="D96" i="9"/>
  <c r="D97" i="9"/>
  <c r="D98" i="9"/>
  <c r="D100" i="9"/>
  <c r="D101" i="9"/>
  <c r="D103" i="9"/>
  <c r="D104" i="9"/>
  <c r="D105" i="9"/>
  <c r="D106" i="9"/>
  <c r="D108" i="9"/>
  <c r="D109" i="9"/>
  <c r="D110" i="9"/>
  <c r="D111" i="9"/>
  <c r="D112" i="9"/>
  <c r="D113" i="9"/>
  <c r="D115" i="9"/>
  <c r="D118" i="9"/>
  <c r="D119" i="9"/>
  <c r="D121" i="9"/>
  <c r="D122" i="9"/>
  <c r="D123" i="9"/>
  <c r="D125" i="9"/>
  <c r="D49" i="9"/>
  <c r="D50" i="9"/>
  <c r="D51" i="9"/>
  <c r="D52" i="9"/>
  <c r="D54" i="9"/>
  <c r="D56" i="9"/>
  <c r="D57" i="9"/>
  <c r="D58" i="9"/>
  <c r="D60" i="9"/>
  <c r="D62" i="9"/>
  <c r="D63" i="9"/>
  <c r="D64" i="9"/>
  <c r="D65" i="9"/>
  <c r="D66" i="9"/>
  <c r="D67" i="9"/>
  <c r="D48" i="9"/>
  <c r="D39" i="9"/>
  <c r="D16" i="9"/>
  <c r="D17" i="9"/>
  <c r="D18" i="9"/>
  <c r="D20" i="9"/>
  <c r="D21" i="9"/>
  <c r="D22" i="9"/>
  <c r="E38" i="9" l="1"/>
  <c r="E37" i="9" l="1"/>
  <c r="E282" i="9"/>
  <c r="D282" i="9" s="1"/>
  <c r="E274" i="9"/>
  <c r="D274" i="9" s="1"/>
  <c r="E35" i="9" l="1"/>
  <c r="D25" i="9"/>
  <c r="D30" i="9"/>
  <c r="D243" i="9"/>
  <c r="D284" i="9"/>
  <c r="C250" i="9"/>
  <c r="E271" i="9"/>
  <c r="C271" i="9"/>
  <c r="E268" i="9"/>
  <c r="C268" i="9"/>
  <c r="C267" i="9" s="1"/>
  <c r="E281" i="9"/>
  <c r="C281" i="9"/>
  <c r="E117" i="9"/>
  <c r="C117" i="9"/>
  <c r="C116" i="9" s="1"/>
  <c r="E120" i="9"/>
  <c r="D120" i="9" s="1"/>
  <c r="C120" i="9"/>
  <c r="E124" i="9"/>
  <c r="C124" i="9"/>
  <c r="E107" i="9"/>
  <c r="D107" i="9" s="1"/>
  <c r="E99" i="9"/>
  <c r="E95" i="9"/>
  <c r="C95" i="9"/>
  <c r="C114" i="9"/>
  <c r="D114" i="9" s="1"/>
  <c r="C102" i="9"/>
  <c r="D102" i="9" s="1"/>
  <c r="E82" i="9"/>
  <c r="E86" i="9"/>
  <c r="C86" i="9"/>
  <c r="C81" i="9" s="1"/>
  <c r="E207" i="9"/>
  <c r="D207" i="9" s="1"/>
  <c r="E206" i="9"/>
  <c r="C201" i="9"/>
  <c r="E197" i="9"/>
  <c r="C197" i="9"/>
  <c r="E211" i="9"/>
  <c r="C211" i="9"/>
  <c r="E214" i="9"/>
  <c r="D214" i="9" s="1"/>
  <c r="E180" i="9"/>
  <c r="E172" i="9"/>
  <c r="C172" i="9"/>
  <c r="C157" i="9"/>
  <c r="C180" i="9"/>
  <c r="E177" i="9"/>
  <c r="C177" i="9"/>
  <c r="E168" i="9"/>
  <c r="D168" i="9" s="1"/>
  <c r="C168" i="9"/>
  <c r="E162" i="9"/>
  <c r="C162" i="9"/>
  <c r="E158" i="9"/>
  <c r="D158" i="9" s="1"/>
  <c r="C158" i="9"/>
  <c r="E129" i="9"/>
  <c r="C129" i="9"/>
  <c r="E133" i="9"/>
  <c r="C133" i="9"/>
  <c r="E139" i="9"/>
  <c r="C139" i="9"/>
  <c r="E148" i="9"/>
  <c r="D148" i="9" s="1"/>
  <c r="C148" i="9"/>
  <c r="E146" i="9"/>
  <c r="C146" i="9"/>
  <c r="C47" i="9"/>
  <c r="E47" i="9"/>
  <c r="E61" i="9"/>
  <c r="C61" i="9"/>
  <c r="C59" i="9"/>
  <c r="E59" i="9"/>
  <c r="E55" i="9"/>
  <c r="C55" i="9"/>
  <c r="E53" i="9"/>
  <c r="D53" i="9" s="1"/>
  <c r="C53" i="9"/>
  <c r="C38" i="9"/>
  <c r="D38" i="9" s="1"/>
  <c r="D146" i="9" l="1"/>
  <c r="D211" i="9"/>
  <c r="D95" i="9"/>
  <c r="D268" i="9"/>
  <c r="D180" i="9"/>
  <c r="C42" i="9"/>
  <c r="C99" i="9"/>
  <c r="D99" i="9" s="1"/>
  <c r="D281" i="9"/>
  <c r="D271" i="9"/>
  <c r="E128" i="9"/>
  <c r="D133" i="9"/>
  <c r="D55" i="9"/>
  <c r="D139" i="9"/>
  <c r="D129" i="9"/>
  <c r="D162" i="9"/>
  <c r="D177" i="9"/>
  <c r="D172" i="9"/>
  <c r="E213" i="9"/>
  <c r="D213" i="9" s="1"/>
  <c r="D197" i="9"/>
  <c r="D124" i="9"/>
  <c r="D117" i="9"/>
  <c r="E201" i="9"/>
  <c r="D206" i="9"/>
  <c r="E81" i="9"/>
  <c r="D81" i="9" s="1"/>
  <c r="D82" i="9"/>
  <c r="E94" i="9"/>
  <c r="C35" i="9"/>
  <c r="C37" i="9"/>
  <c r="D37" i="9" s="1"/>
  <c r="D61" i="9"/>
  <c r="D59" i="9"/>
  <c r="D47" i="9"/>
  <c r="E157" i="9"/>
  <c r="D157" i="9" s="1"/>
  <c r="C196" i="9"/>
  <c r="D86" i="9"/>
  <c r="D35" i="9"/>
  <c r="E116" i="9"/>
  <c r="D116" i="9" s="1"/>
  <c r="E267" i="9"/>
  <c r="D267" i="9" s="1"/>
  <c r="C128" i="9"/>
  <c r="E42" i="9"/>
  <c r="D42" i="9" l="1"/>
  <c r="C94" i="9"/>
  <c r="D94" i="9"/>
  <c r="E196" i="9"/>
  <c r="D196" i="9" s="1"/>
  <c r="D201" i="9"/>
  <c r="D128" i="9"/>
  <c r="E284" i="9"/>
  <c r="C284" i="9"/>
  <c r="E248" i="9"/>
  <c r="C248" i="9"/>
  <c r="E243" i="9"/>
  <c r="C243" i="9"/>
  <c r="C126" i="9"/>
  <c r="E68" i="9"/>
  <c r="C68" i="9"/>
  <c r="E40" i="9"/>
  <c r="C40" i="9"/>
  <c r="E30" i="9"/>
  <c r="C30" i="9"/>
  <c r="E25" i="9"/>
  <c r="C25" i="9"/>
  <c r="C23" i="9"/>
  <c r="E19" i="9"/>
  <c r="C19" i="9"/>
  <c r="E15" i="9"/>
  <c r="C15" i="9"/>
  <c r="E126" i="9" l="1"/>
  <c r="D126" i="9" s="1"/>
  <c r="D248" i="9"/>
  <c r="D19" i="9"/>
  <c r="D15" i="9"/>
  <c r="E14" i="9"/>
  <c r="D40" i="9"/>
  <c r="D68" i="9"/>
  <c r="C14" i="9"/>
  <c r="E12" i="9"/>
  <c r="E8" i="9" l="1"/>
  <c r="E9" i="9"/>
  <c r="D14" i="9"/>
  <c r="C12" i="9"/>
  <c r="D12" i="9" s="1"/>
  <c r="E10" i="9" l="1"/>
  <c r="C8" i="9"/>
  <c r="C9" i="9" s="1"/>
  <c r="C10" i="9" s="1"/>
  <c r="D8" i="9"/>
  <c r="D9" i="9" l="1"/>
  <c r="D10" i="9"/>
</calcChain>
</file>

<file path=xl/sharedStrings.xml><?xml version="1.0" encoding="utf-8"?>
<sst xmlns="http://schemas.openxmlformats.org/spreadsheetml/2006/main" count="614" uniqueCount="134">
  <si>
    <t>Opći prihodi i primici</t>
  </si>
  <si>
    <t>A621003</t>
  </si>
  <si>
    <t>REDOVNA DJELATNOST SVEUČILIŠTA U OSIJEKU</t>
  </si>
  <si>
    <t>A621038</t>
  </si>
  <si>
    <t>PROGRAMI VJEŽBAONICA VISOKIH UČILIŠTA</t>
  </si>
  <si>
    <t>Sredstva učešća za pomoći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</si>
  <si>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</si>
  <si>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</si>
  <si>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</si>
  <si>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</si>
  <si>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</si>
  <si>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</si>
  <si>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</si>
  <si>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</si>
  <si>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</si>
  <si>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</si>
  <si>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</si>
  <si>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</si>
  <si>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</si>
  <si>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</si>
  <si>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</si>
  <si>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</si>
  <si>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</si>
  <si>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</si>
  <si>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</si>
  <si>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</si>
  <si>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</si>
  <si>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</si>
  <si>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</si>
  <si>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</si>
  <si>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</si>
  <si>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</si>
  <si>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</si>
  <si>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</si>
  <si>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</si>
  <si>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</si>
  <si>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</si>
  <si>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</si>
  <si>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</si>
  <si>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</si>
  <si>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</si>
  <si>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</si>
  <si>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</si>
  <si>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</si>
  <si>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</si>
  <si>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</si>
  <si>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</si>
  <si>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</si>
  <si>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</si>
  <si>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</si>
  <si>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561</t>
  </si>
  <si>
    <t>563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</si>
  <si>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</si>
  <si>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</si>
  <si>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</si>
  <si>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</si>
  <si>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</si>
  <si>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</si>
  <si>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</si>
  <si>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</si>
  <si>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</si>
  <si>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</si>
  <si>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</si>
  <si>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</si>
  <si>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</si>
  <si>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</si>
  <si>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</si>
  <si>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</si>
  <si>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</si>
  <si>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</si>
  <si>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</si>
  <si>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</si>
  <si>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</si>
  <si>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</si>
  <si>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</si>
  <si>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</si>
  <si>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</si>
  <si>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</si>
  <si>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</si>
  <si>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</si>
  <si>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</si>
  <si>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</si>
  <si>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</si>
  <si>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</si>
  <si>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</si>
  <si>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</si>
  <si>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</si>
  <si>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</si>
  <si>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</si>
  <si>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</si>
  <si>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</si>
  <si>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</si>
  <si>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</si>
  <si>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</si>
  <si>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</si>
  <si>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</si>
  <si>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</si>
  <si>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</si>
  <si>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</si>
  <si>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</si>
  <si>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</si>
  <si>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</si>
  <si>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</si>
  <si>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</si>
  <si>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</si>
  <si>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</si>
  <si>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</si>
  <si>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</si>
  <si>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</si>
  <si>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</si>
  <si>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</si>
  <si>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</si>
  <si>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</si>
  <si>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</si>
  <si>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</si>
  <si>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</si>
  <si>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</si>
  <si>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</si>
  <si>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</si>
  <si>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</si>
  <si>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Prihodi od nefin. imovine i nadoknade št</t>
  </si>
  <si>
    <t>352</t>
  </si>
  <si>
    <t>Subvencije trgovačkim društvima, poljoprivrednicima i obrtnicima izvan javnog sektora</t>
  </si>
  <si>
    <t>Europski fond za regionalni razvoj (EFRR</t>
  </si>
  <si>
    <t>Plan 2023.</t>
  </si>
  <si>
    <t>Novi plan 2023.</t>
  </si>
  <si>
    <t>IZMJENE I DOPUNE FINANCIJSKOG PLANA 2023.- SVEUČILIŠTE JOSIPA JURJA STROSSMAYERA U OSIJEKU</t>
  </si>
  <si>
    <t>Povećanje/ Smanjenje</t>
  </si>
  <si>
    <t>54 izvor 81</t>
  </si>
  <si>
    <t>IZMJENE I DOPUNE FINANCIJSKOG PLANA 2023.</t>
  </si>
  <si>
    <t>POSEBNI DIO</t>
  </si>
  <si>
    <t>Sveučilište Josipa Juraja Strossmayera u Osijeku, Fakultet agrobiotehničkih znanosti u Osijeku</t>
  </si>
  <si>
    <t>prof. dr. sc. Krunoslav Zmaić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</si>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</sst>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3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Open Sans"/>
    </font>
    <font>
      <b/>
      <sz val="12"/>
      <color indexed="8"/>
      <name val="Calibri"/>
      <family val="2"/>
      <charset val="238"/>
    </font>
    <font>
      <sz val="10"/>
      <color indexed="8"/>
      <name val="Open Sans"/>
    </font>
    <font>
      <b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7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8" fillId="0" borderId="0"/>
  </cellStyleXfs>
  <cellXfs count="46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0" borderId="4" xfId="50" applyNumberFormat="1">
      <alignment horizontal="right" vertical="center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164" fontId="12" fillId="63" borderId="4" xfId="45" applyNumberFormat="1" applyFill="1">
      <alignment vertical="center"/>
    </xf>
    <xf numFmtId="16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3" fontId="14" fillId="0" borderId="4" xfId="50" applyNumberFormat="1" applyFont="1" applyFill="1" applyProtection="1">
      <alignment horizontal="right" vertical="center"/>
      <protection locked="0"/>
    </xf>
    <xf numFmtId="3" fontId="27" fillId="27" borderId="4" xfId="42" quotePrefix="1" applyNumberFormat="1" applyFont="1" applyFill="1" applyAlignment="1">
      <alignment horizontal="left" vertical="center" wrapText="1" indent="1"/>
    </xf>
    <xf numFmtId="3" fontId="12" fillId="22" borderId="4" xfId="43" quotePrefix="1" applyNumberFormat="1">
      <alignment horizontal="right" vertical="center"/>
    </xf>
    <xf numFmtId="3" fontId="0" fillId="0" borderId="0" xfId="0" applyNumberFormat="1"/>
    <xf numFmtId="0" fontId="31" fillId="0" borderId="0" xfId="0" applyFont="1"/>
    <xf numFmtId="0" fontId="0" fillId="63" borderId="0" xfId="0" applyFill="1"/>
    <xf numFmtId="0" fontId="15" fillId="63" borderId="0" xfId="51" applyFill="1"/>
    <xf numFmtId="3" fontId="0" fillId="63" borderId="0" xfId="0" applyNumberFormat="1" applyFill="1"/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  <xf numFmtId="0" fontId="29" fillId="0" borderId="0" xfId="106" applyFont="1" applyAlignment="1" applyProtection="1">
      <alignment horizontal="left" vertical="center" wrapText="1"/>
    </xf>
    <xf numFmtId="0" fontId="30" fillId="0" borderId="0" xfId="106" applyFont="1" applyAlignment="1" applyProtection="1">
      <alignment horizontal="left"/>
    </xf>
  </cellXfs>
  <cellStyles count="107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" xfId="0" builtinId="0"/>
    <cellStyle name="Normal 2" xfId="3"/>
    <cellStyle name="Normal 2 2" xfId="73"/>
    <cellStyle name="Normal 3" xfId="51"/>
    <cellStyle name="Normal 6" xfId="106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85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H19" sqref="H19"/>
    </sheetView>
  </sheetViews>
  <sheetFormatPr defaultRowHeight="15"/>
  <cols>
    <col min="1" max="1" width="17.28515625" customWidth="1"/>
    <col min="2" max="2" width="40.85546875" customWidth="1"/>
    <col min="3" max="4" width="13.42578125" customWidth="1"/>
    <col min="5" max="5" width="13.42578125" style="37" customWidth="1"/>
  </cols>
  <sheetData>
    <row r="1" spans="1:9">
      <c r="A1" s="38" t="s">
        <v>131</v>
      </c>
    </row>
    <row r="3" spans="1:9">
      <c r="A3" s="44" t="s">
        <v>129</v>
      </c>
      <c r="B3" s="45"/>
      <c r="C3" s="45"/>
      <c r="D3" s="45"/>
    </row>
    <row r="4" spans="1:9">
      <c r="A4" t="s">
        <v>130</v>
      </c>
    </row>
    <row r="6" spans="1:9" ht="33.75" customHeight="1">
      <c r="A6" s="42" t="s">
        <v>126</v>
      </c>
      <c r="B6" s="43"/>
      <c r="C6" s="26" t="s">
        <v>124</v>
      </c>
      <c r="D6" s="26" t="s">
        <v>127</v>
      </c>
      <c r="E6" s="35" t="s">
        <v>125</v>
      </c>
    </row>
    <row r="7" spans="1:9">
      <c r="A7" s="10" t="s">
        <v>63</v>
      </c>
      <c r="B7" s="10" t="s">
        <v>40</v>
      </c>
      <c r="C7" s="2" t="s">
        <v>41</v>
      </c>
      <c r="D7" s="2" t="s">
        <v>41</v>
      </c>
      <c r="E7" s="36" t="s">
        <v>41</v>
      </c>
    </row>
    <row r="8" spans="1:9">
      <c r="A8" s="3" t="s">
        <v>42</v>
      </c>
      <c r="B8" s="3" t="s">
        <v>40</v>
      </c>
      <c r="C8" s="33">
        <f>C12+C25+C30+C35+C40+C68+C126+C243+C248+C284</f>
        <v>11297524</v>
      </c>
      <c r="D8" s="33">
        <f t="shared" ref="D8" si="0">D12+D25+D30+D35+D40+D68+D126+D243+D248+D284</f>
        <v>-86770</v>
      </c>
      <c r="E8" s="33">
        <f>E12+E25+E30+E35+E40+E68+E126+E243+E248+E284</f>
        <v>11210754</v>
      </c>
    </row>
    <row r="9" spans="1:9">
      <c r="A9" s="6" t="s">
        <v>43</v>
      </c>
      <c r="B9" s="9" t="s">
        <v>44</v>
      </c>
      <c r="C9" s="5">
        <f>+C8</f>
        <v>11297524</v>
      </c>
      <c r="D9" s="33">
        <f>+E9-C9</f>
        <v>-86770</v>
      </c>
      <c r="E9" s="5">
        <f>+E8</f>
        <v>11210754</v>
      </c>
      <c r="I9" s="37"/>
    </row>
    <row r="10" spans="1:9">
      <c r="A10" s="7" t="s">
        <v>54</v>
      </c>
      <c r="B10" s="8" t="s">
        <v>55</v>
      </c>
      <c r="C10" s="5">
        <f>+C9</f>
        <v>11297524</v>
      </c>
      <c r="D10" s="33">
        <f>+E10-C10</f>
        <v>-86770</v>
      </c>
      <c r="E10" s="5">
        <f>+E9</f>
        <v>11210754</v>
      </c>
    </row>
    <row r="11" spans="1:9">
      <c r="A11" s="13" t="s">
        <v>52</v>
      </c>
      <c r="B11" s="11" t="s">
        <v>53</v>
      </c>
      <c r="C11" s="5"/>
      <c r="D11" s="5"/>
      <c r="E11" s="5"/>
    </row>
    <row r="12" spans="1:9">
      <c r="A12" s="24" t="s">
        <v>1</v>
      </c>
      <c r="B12" s="25" t="s">
        <v>2</v>
      </c>
      <c r="C12" s="18">
        <f>C14</f>
        <v>7841986</v>
      </c>
      <c r="D12" s="18">
        <f>+E12-C12</f>
        <v>-290464</v>
      </c>
      <c r="E12" s="18">
        <f t="shared" ref="E12" si="1">E14</f>
        <v>7551522</v>
      </c>
    </row>
    <row r="13" spans="1:9">
      <c r="A13" s="20" t="s">
        <v>46</v>
      </c>
      <c r="B13" s="19" t="s">
        <v>47</v>
      </c>
      <c r="C13" s="27"/>
      <c r="D13" s="27"/>
      <c r="E13" s="27"/>
    </row>
    <row r="14" spans="1:9">
      <c r="A14" s="21" t="s">
        <v>45</v>
      </c>
      <c r="B14" s="19" t="s">
        <v>0</v>
      </c>
      <c r="C14" s="27">
        <f>C15+C19+C23</f>
        <v>7841986</v>
      </c>
      <c r="D14" s="27">
        <f>+E14-C14</f>
        <v>-290464</v>
      </c>
      <c r="E14" s="27">
        <f t="shared" ref="E14" si="2">E15+E19+E23</f>
        <v>7551522</v>
      </c>
    </row>
    <row r="15" spans="1:9">
      <c r="A15" s="22" t="s">
        <v>20</v>
      </c>
      <c r="B15" s="19" t="s">
        <v>64</v>
      </c>
      <c r="C15" s="27">
        <f>C16+C17+C18</f>
        <v>7655063</v>
      </c>
      <c r="D15" s="27">
        <f t="shared" ref="D15:D22" si="3">+E15-C15</f>
        <v>-309584</v>
      </c>
      <c r="E15" s="27">
        <f t="shared" ref="E15" si="4">E16+E17+E18</f>
        <v>7345479</v>
      </c>
    </row>
    <row r="16" spans="1:9">
      <c r="A16" s="23" t="s">
        <v>65</v>
      </c>
      <c r="B16" s="19" t="s">
        <v>66</v>
      </c>
      <c r="C16" s="28">
        <v>6439291</v>
      </c>
      <c r="D16" s="27">
        <f t="shared" si="3"/>
        <v>-253715</v>
      </c>
      <c r="E16" s="28">
        <v>6185576</v>
      </c>
    </row>
    <row r="17" spans="1:5">
      <c r="A17" s="23" t="s">
        <v>67</v>
      </c>
      <c r="B17" s="19" t="s">
        <v>58</v>
      </c>
      <c r="C17" s="34">
        <v>170484</v>
      </c>
      <c r="D17" s="27">
        <f t="shared" si="3"/>
        <v>-11873</v>
      </c>
      <c r="E17" s="34">
        <v>158611</v>
      </c>
    </row>
    <row r="18" spans="1:5">
      <c r="A18" s="23" t="s">
        <v>68</v>
      </c>
      <c r="B18" s="19" t="s">
        <v>69</v>
      </c>
      <c r="C18" s="34">
        <v>1045288</v>
      </c>
      <c r="D18" s="27">
        <f t="shared" si="3"/>
        <v>-43996</v>
      </c>
      <c r="E18" s="34">
        <v>1001292</v>
      </c>
    </row>
    <row r="19" spans="1:5">
      <c r="A19" s="22" t="s">
        <v>31</v>
      </c>
      <c r="B19" s="19" t="s">
        <v>70</v>
      </c>
      <c r="C19" s="27">
        <f>C20+C21+C22</f>
        <v>186923</v>
      </c>
      <c r="D19" s="27">
        <f t="shared" si="3"/>
        <v>19120</v>
      </c>
      <c r="E19" s="27">
        <f t="shared" ref="E19" si="5">E20+E21+E22</f>
        <v>206043</v>
      </c>
    </row>
    <row r="20" spans="1:5">
      <c r="A20" s="23" t="s">
        <v>71</v>
      </c>
      <c r="B20" s="19" t="s">
        <v>72</v>
      </c>
      <c r="C20" s="28">
        <v>171923</v>
      </c>
      <c r="D20" s="27">
        <f t="shared" si="3"/>
        <v>10120</v>
      </c>
      <c r="E20" s="28">
        <v>182043</v>
      </c>
    </row>
    <row r="21" spans="1:5">
      <c r="A21" s="23" t="s">
        <v>73</v>
      </c>
      <c r="B21" s="19" t="s">
        <v>74</v>
      </c>
      <c r="C21" s="28">
        <v>7326</v>
      </c>
      <c r="D21" s="27">
        <f t="shared" si="3"/>
        <v>8440</v>
      </c>
      <c r="E21" s="28">
        <v>15766</v>
      </c>
    </row>
    <row r="22" spans="1:5">
      <c r="A22" s="23" t="s">
        <v>75</v>
      </c>
      <c r="B22" s="19" t="s">
        <v>61</v>
      </c>
      <c r="C22" s="28">
        <v>7674</v>
      </c>
      <c r="D22" s="27">
        <f t="shared" si="3"/>
        <v>560</v>
      </c>
      <c r="E22" s="28">
        <v>8234</v>
      </c>
    </row>
    <row r="23" spans="1:5">
      <c r="A23" s="22" t="s">
        <v>36</v>
      </c>
      <c r="B23" s="19" t="s">
        <v>76</v>
      </c>
      <c r="C23" s="27">
        <f>C24+D24+E24</f>
        <v>0</v>
      </c>
      <c r="D23" s="27">
        <v>0</v>
      </c>
      <c r="E23" s="27">
        <v>0</v>
      </c>
    </row>
    <row r="24" spans="1:5">
      <c r="A24" s="23" t="s">
        <v>77</v>
      </c>
      <c r="B24" s="19" t="s">
        <v>78</v>
      </c>
      <c r="C24" s="28">
        <v>0</v>
      </c>
      <c r="D24" s="28">
        <v>0</v>
      </c>
      <c r="E24" s="28">
        <v>0</v>
      </c>
    </row>
    <row r="25" spans="1:5">
      <c r="A25" s="24" t="s">
        <v>3</v>
      </c>
      <c r="B25" s="25" t="s">
        <v>4</v>
      </c>
      <c r="C25" s="18">
        <f>C27</f>
        <v>0</v>
      </c>
      <c r="D25" s="18">
        <f t="shared" ref="D25:E25" si="6">D27</f>
        <v>0</v>
      </c>
      <c r="E25" s="18">
        <f t="shared" si="6"/>
        <v>0</v>
      </c>
    </row>
    <row r="26" spans="1:5">
      <c r="A26" s="14" t="s">
        <v>46</v>
      </c>
      <c r="B26" s="12" t="s">
        <v>47</v>
      </c>
      <c r="C26" s="29">
        <v>0</v>
      </c>
      <c r="D26" s="29">
        <v>0</v>
      </c>
      <c r="E26" s="29">
        <v>0</v>
      </c>
    </row>
    <row r="27" spans="1:5">
      <c r="A27" s="15" t="s">
        <v>45</v>
      </c>
      <c r="B27" s="12" t="s">
        <v>0</v>
      </c>
      <c r="C27" s="29">
        <v>0</v>
      </c>
      <c r="D27" s="29">
        <v>0</v>
      </c>
      <c r="E27" s="29">
        <v>0</v>
      </c>
    </row>
    <row r="28" spans="1:5">
      <c r="A28" s="16" t="s">
        <v>31</v>
      </c>
      <c r="B28" s="12" t="s">
        <v>70</v>
      </c>
      <c r="C28" s="29">
        <v>0</v>
      </c>
      <c r="D28" s="29">
        <v>0</v>
      </c>
      <c r="E28" s="29">
        <v>0</v>
      </c>
    </row>
    <row r="29" spans="1:5">
      <c r="A29" s="17" t="s">
        <v>73</v>
      </c>
      <c r="B29" s="12" t="s">
        <v>74</v>
      </c>
      <c r="C29" s="4">
        <v>0</v>
      </c>
      <c r="D29" s="4">
        <v>0</v>
      </c>
      <c r="E29" s="4">
        <v>0</v>
      </c>
    </row>
    <row r="30" spans="1:5">
      <c r="A30" s="24" t="s">
        <v>6</v>
      </c>
      <c r="B30" s="25" t="s">
        <v>7</v>
      </c>
      <c r="C30" s="18">
        <f>C32</f>
        <v>0</v>
      </c>
      <c r="D30" s="18">
        <f t="shared" ref="D30:E30" si="7">D32</f>
        <v>0</v>
      </c>
      <c r="E30" s="18">
        <f t="shared" si="7"/>
        <v>0</v>
      </c>
    </row>
    <row r="31" spans="1:5">
      <c r="A31" s="14" t="s">
        <v>46</v>
      </c>
      <c r="B31" s="12" t="s">
        <v>47</v>
      </c>
      <c r="C31" s="29">
        <v>0</v>
      </c>
      <c r="D31" s="29">
        <v>0</v>
      </c>
      <c r="E31" s="29">
        <v>0</v>
      </c>
    </row>
    <row r="32" spans="1:5">
      <c r="A32" s="15" t="s">
        <v>45</v>
      </c>
      <c r="B32" s="12" t="s">
        <v>0</v>
      </c>
      <c r="C32" s="29">
        <v>0</v>
      </c>
      <c r="D32" s="29">
        <v>0</v>
      </c>
      <c r="E32" s="29">
        <v>0</v>
      </c>
    </row>
    <row r="33" spans="1:5">
      <c r="A33" s="16" t="s">
        <v>31</v>
      </c>
      <c r="B33" s="12" t="s">
        <v>70</v>
      </c>
      <c r="C33" s="29">
        <v>0</v>
      </c>
      <c r="D33" s="29">
        <v>0</v>
      </c>
      <c r="E33" s="29">
        <v>0</v>
      </c>
    </row>
    <row r="34" spans="1:5">
      <c r="A34" s="17" t="s">
        <v>71</v>
      </c>
      <c r="B34" s="12" t="s">
        <v>72</v>
      </c>
      <c r="C34" s="30">
        <v>0</v>
      </c>
      <c r="D34" s="30">
        <v>0</v>
      </c>
      <c r="E34" s="30">
        <v>0</v>
      </c>
    </row>
    <row r="35" spans="1:5">
      <c r="A35" s="24" t="s">
        <v>8</v>
      </c>
      <c r="B35" s="25" t="s">
        <v>9</v>
      </c>
      <c r="C35" s="18">
        <f>+C38</f>
        <v>37811</v>
      </c>
      <c r="D35" s="18">
        <f>+E35-C35</f>
        <v>-18878</v>
      </c>
      <c r="E35" s="18">
        <f t="shared" ref="E35" si="8">E37</f>
        <v>18933</v>
      </c>
    </row>
    <row r="36" spans="1:5">
      <c r="A36" s="14" t="s">
        <v>46</v>
      </c>
      <c r="B36" s="12" t="s">
        <v>47</v>
      </c>
      <c r="C36" s="29">
        <v>0</v>
      </c>
      <c r="D36" s="29">
        <v>0</v>
      </c>
      <c r="E36" s="29">
        <v>0</v>
      </c>
    </row>
    <row r="37" spans="1:5">
      <c r="A37" s="15" t="s">
        <v>45</v>
      </c>
      <c r="B37" s="12" t="s">
        <v>0</v>
      </c>
      <c r="C37" s="29">
        <f>+C38</f>
        <v>37811</v>
      </c>
      <c r="D37" s="29">
        <f>+E37-C37</f>
        <v>-18878</v>
      </c>
      <c r="E37" s="29">
        <f>+E38</f>
        <v>18933</v>
      </c>
    </row>
    <row r="38" spans="1:5">
      <c r="A38" s="16" t="s">
        <v>20</v>
      </c>
      <c r="B38" s="12" t="s">
        <v>64</v>
      </c>
      <c r="C38" s="29">
        <f>+C39</f>
        <v>37811</v>
      </c>
      <c r="D38" s="29">
        <f t="shared" ref="D38:D39" si="9">+E38-C38</f>
        <v>-18878</v>
      </c>
      <c r="E38" s="29">
        <f>+E39</f>
        <v>18933</v>
      </c>
    </row>
    <row r="39" spans="1:5">
      <c r="A39" s="17" t="s">
        <v>65</v>
      </c>
      <c r="B39" s="12" t="s">
        <v>66</v>
      </c>
      <c r="C39" s="30">
        <v>37811</v>
      </c>
      <c r="D39" s="29">
        <f t="shared" si="9"/>
        <v>-18878</v>
      </c>
      <c r="E39" s="29">
        <v>18933</v>
      </c>
    </row>
    <row r="40" spans="1:5">
      <c r="A40" s="24" t="s">
        <v>10</v>
      </c>
      <c r="B40" s="25" t="s">
        <v>11</v>
      </c>
      <c r="C40" s="18">
        <f>C42</f>
        <v>428553</v>
      </c>
      <c r="D40" s="18">
        <f>+E40-C40</f>
        <v>19080</v>
      </c>
      <c r="E40" s="18">
        <f t="shared" ref="E40" si="10">E42</f>
        <v>447633</v>
      </c>
    </row>
    <row r="41" spans="1:5">
      <c r="A41" s="14" t="s">
        <v>46</v>
      </c>
      <c r="B41" s="12" t="s">
        <v>47</v>
      </c>
      <c r="C41" s="29"/>
      <c r="D41" s="29">
        <v>0</v>
      </c>
      <c r="E41" s="29"/>
    </row>
    <row r="42" spans="1:5">
      <c r="A42" s="15" t="s">
        <v>45</v>
      </c>
      <c r="B42" s="12" t="s">
        <v>0</v>
      </c>
      <c r="C42" s="29">
        <f>+C47+C43+C53+C55+C57+C59+C61</f>
        <v>428553</v>
      </c>
      <c r="D42" s="29">
        <f>+E42-C42</f>
        <v>19080</v>
      </c>
      <c r="E42" s="29">
        <f>+E47+E43+E53+E55+E57+E59+E61</f>
        <v>447633</v>
      </c>
    </row>
    <row r="43" spans="1:5">
      <c r="A43" s="16" t="s">
        <v>20</v>
      </c>
      <c r="B43" s="12" t="s">
        <v>64</v>
      </c>
      <c r="C43" s="29">
        <v>0</v>
      </c>
      <c r="D43" s="29">
        <v>0</v>
      </c>
      <c r="E43" s="29">
        <v>0</v>
      </c>
    </row>
    <row r="44" spans="1:5">
      <c r="A44" s="17" t="s">
        <v>65</v>
      </c>
      <c r="B44" s="12" t="s">
        <v>66</v>
      </c>
      <c r="C44" s="30">
        <v>0</v>
      </c>
      <c r="D44" s="30">
        <v>0</v>
      </c>
      <c r="E44" s="30">
        <v>0</v>
      </c>
    </row>
    <row r="45" spans="1:5">
      <c r="A45" s="17" t="s">
        <v>67</v>
      </c>
      <c r="B45" s="12" t="s">
        <v>58</v>
      </c>
      <c r="C45" s="30">
        <v>0</v>
      </c>
      <c r="D45" s="30">
        <v>0</v>
      </c>
      <c r="E45" s="30">
        <v>0</v>
      </c>
    </row>
    <row r="46" spans="1:5">
      <c r="A46" s="17" t="s">
        <v>68</v>
      </c>
      <c r="B46" s="12" t="s">
        <v>69</v>
      </c>
      <c r="C46" s="30">
        <v>0</v>
      </c>
      <c r="D46" s="30">
        <v>0</v>
      </c>
      <c r="E46" s="30">
        <v>0</v>
      </c>
    </row>
    <row r="47" spans="1:5">
      <c r="A47" s="16" t="s">
        <v>31</v>
      </c>
      <c r="B47" s="12" t="s">
        <v>70</v>
      </c>
      <c r="C47" s="29">
        <f>+C48+C49+C50+C51+C52</f>
        <v>414019</v>
      </c>
      <c r="D47" s="29">
        <f>+E47-C47</f>
        <v>-23523</v>
      </c>
      <c r="E47" s="29">
        <f t="shared" ref="E47" si="11">+E48+E49+E50+E51+E52</f>
        <v>390496</v>
      </c>
    </row>
    <row r="48" spans="1:5">
      <c r="A48" s="17" t="s">
        <v>71</v>
      </c>
      <c r="B48" s="12" t="s">
        <v>72</v>
      </c>
      <c r="C48" s="30">
        <v>64815</v>
      </c>
      <c r="D48" s="30">
        <f>+E48-C48</f>
        <v>35185</v>
      </c>
      <c r="E48" s="30">
        <v>100000</v>
      </c>
    </row>
    <row r="49" spans="1:5">
      <c r="A49" s="17" t="s">
        <v>84</v>
      </c>
      <c r="B49" s="12" t="s">
        <v>85</v>
      </c>
      <c r="C49" s="30">
        <v>165481</v>
      </c>
      <c r="D49" s="29">
        <f t="shared" ref="D49:D67" si="12">+E49-C49</f>
        <v>-7391</v>
      </c>
      <c r="E49" s="30">
        <v>158090</v>
      </c>
    </row>
    <row r="50" spans="1:5">
      <c r="A50" s="17" t="s">
        <v>73</v>
      </c>
      <c r="B50" s="12" t="s">
        <v>74</v>
      </c>
      <c r="C50" s="30">
        <v>153552</v>
      </c>
      <c r="D50" s="30">
        <f t="shared" si="12"/>
        <v>-49924</v>
      </c>
      <c r="E50" s="30">
        <v>103628</v>
      </c>
    </row>
    <row r="51" spans="1:5">
      <c r="A51" s="17" t="s">
        <v>86</v>
      </c>
      <c r="B51" s="12" t="s">
        <v>60</v>
      </c>
      <c r="C51" s="30">
        <v>211</v>
      </c>
      <c r="D51" s="29">
        <f t="shared" si="12"/>
        <v>3277</v>
      </c>
      <c r="E51" s="30">
        <v>3488</v>
      </c>
    </row>
    <row r="52" spans="1:5">
      <c r="A52" s="17" t="s">
        <v>75</v>
      </c>
      <c r="B52" s="12" t="s">
        <v>61</v>
      </c>
      <c r="C52" s="30">
        <v>29960</v>
      </c>
      <c r="D52" s="30">
        <f t="shared" si="12"/>
        <v>-4670</v>
      </c>
      <c r="E52" s="30">
        <v>25290</v>
      </c>
    </row>
    <row r="53" spans="1:5">
      <c r="A53" s="16" t="s">
        <v>32</v>
      </c>
      <c r="B53" s="12" t="s">
        <v>87</v>
      </c>
      <c r="C53" s="29">
        <f>+C54</f>
        <v>6740</v>
      </c>
      <c r="D53" s="29">
        <f t="shared" si="12"/>
        <v>-6140</v>
      </c>
      <c r="E53" s="29">
        <f>+E54</f>
        <v>600</v>
      </c>
    </row>
    <row r="54" spans="1:5">
      <c r="A54" s="17" t="s">
        <v>88</v>
      </c>
      <c r="B54" s="12" t="s">
        <v>89</v>
      </c>
      <c r="C54" s="30">
        <v>6740</v>
      </c>
      <c r="D54" s="30">
        <f t="shared" si="12"/>
        <v>-6140</v>
      </c>
      <c r="E54" s="30">
        <v>600</v>
      </c>
    </row>
    <row r="55" spans="1:5">
      <c r="A55" s="16" t="s">
        <v>33</v>
      </c>
      <c r="B55" s="12" t="s">
        <v>81</v>
      </c>
      <c r="C55" s="29">
        <f>+C56</f>
        <v>2528</v>
      </c>
      <c r="D55" s="29">
        <f t="shared" si="12"/>
        <v>-1228</v>
      </c>
      <c r="E55" s="29">
        <f>+E56</f>
        <v>1300</v>
      </c>
    </row>
    <row r="56" spans="1:5">
      <c r="A56" s="17" t="s">
        <v>82</v>
      </c>
      <c r="B56" s="12" t="s">
        <v>83</v>
      </c>
      <c r="C56" s="30">
        <v>2528</v>
      </c>
      <c r="D56" s="30">
        <f t="shared" si="12"/>
        <v>-1228</v>
      </c>
      <c r="E56" s="30">
        <v>1300</v>
      </c>
    </row>
    <row r="57" spans="1:5">
      <c r="A57" s="16" t="s">
        <v>36</v>
      </c>
      <c r="B57" s="12" t="s">
        <v>76</v>
      </c>
      <c r="C57" s="29">
        <v>0</v>
      </c>
      <c r="D57" s="29">
        <f t="shared" si="12"/>
        <v>0</v>
      </c>
      <c r="E57" s="29">
        <v>0</v>
      </c>
    </row>
    <row r="58" spans="1:5">
      <c r="A58" s="17" t="s">
        <v>77</v>
      </c>
      <c r="B58" s="12" t="s">
        <v>78</v>
      </c>
      <c r="C58" s="30">
        <v>0</v>
      </c>
      <c r="D58" s="30">
        <f t="shared" si="12"/>
        <v>0</v>
      </c>
      <c r="E58" s="30">
        <v>0</v>
      </c>
    </row>
    <row r="59" spans="1:5">
      <c r="A59" s="16" t="s">
        <v>34</v>
      </c>
      <c r="B59" s="12" t="s">
        <v>90</v>
      </c>
      <c r="C59" s="29">
        <f>+C60</f>
        <v>0</v>
      </c>
      <c r="D59" s="29">
        <f t="shared" si="12"/>
        <v>9015</v>
      </c>
      <c r="E59" s="29">
        <f>+E60</f>
        <v>9015</v>
      </c>
    </row>
    <row r="60" spans="1:5">
      <c r="A60" s="17" t="s">
        <v>91</v>
      </c>
      <c r="B60" s="12" t="s">
        <v>92</v>
      </c>
      <c r="C60" s="30">
        <v>0</v>
      </c>
      <c r="D60" s="30">
        <f t="shared" si="12"/>
        <v>9015</v>
      </c>
      <c r="E60" s="30">
        <v>9015</v>
      </c>
    </row>
    <row r="61" spans="1:5">
      <c r="A61" s="16" t="s">
        <v>35</v>
      </c>
      <c r="B61" s="12" t="s">
        <v>93</v>
      </c>
      <c r="C61" s="29">
        <f>+C62+C63+C64</f>
        <v>5266</v>
      </c>
      <c r="D61" s="29">
        <f t="shared" si="12"/>
        <v>40956</v>
      </c>
      <c r="E61" s="29">
        <f t="shared" ref="E61" si="13">+E62+E63+E64</f>
        <v>46222</v>
      </c>
    </row>
    <row r="62" spans="1:5">
      <c r="A62" s="17" t="s">
        <v>94</v>
      </c>
      <c r="B62" s="12" t="s">
        <v>95</v>
      </c>
      <c r="C62" s="30">
        <v>0</v>
      </c>
      <c r="D62" s="30">
        <f t="shared" si="12"/>
        <v>0</v>
      </c>
      <c r="E62" s="30">
        <v>0</v>
      </c>
    </row>
    <row r="63" spans="1:5">
      <c r="A63" s="17" t="s">
        <v>96</v>
      </c>
      <c r="B63" s="12" t="s">
        <v>97</v>
      </c>
      <c r="C63" s="30">
        <v>0</v>
      </c>
      <c r="D63" s="29">
        <f t="shared" si="12"/>
        <v>42048</v>
      </c>
      <c r="E63" s="30">
        <v>42048</v>
      </c>
    </row>
    <row r="64" spans="1:5">
      <c r="A64" s="17" t="s">
        <v>98</v>
      </c>
      <c r="B64" s="12" t="s">
        <v>99</v>
      </c>
      <c r="C64" s="30">
        <v>5266</v>
      </c>
      <c r="D64" s="30">
        <f t="shared" si="12"/>
        <v>-1092</v>
      </c>
      <c r="E64" s="30">
        <v>4174</v>
      </c>
    </row>
    <row r="65" spans="1:5">
      <c r="A65" s="17" t="s">
        <v>100</v>
      </c>
      <c r="B65" s="12" t="s">
        <v>101</v>
      </c>
      <c r="C65" s="30">
        <v>0</v>
      </c>
      <c r="D65" s="29">
        <f t="shared" si="12"/>
        <v>0</v>
      </c>
      <c r="E65" s="30">
        <v>0</v>
      </c>
    </row>
    <row r="66" spans="1:5">
      <c r="A66" s="16" t="s">
        <v>37</v>
      </c>
      <c r="B66" s="12" t="s">
        <v>79</v>
      </c>
      <c r="C66" s="29">
        <v>0</v>
      </c>
      <c r="D66" s="30">
        <f t="shared" si="12"/>
        <v>0</v>
      </c>
      <c r="E66" s="29">
        <v>0</v>
      </c>
    </row>
    <row r="67" spans="1:5">
      <c r="A67" s="17" t="s">
        <v>80</v>
      </c>
      <c r="B67" s="12" t="s">
        <v>59</v>
      </c>
      <c r="C67" s="30">
        <v>0</v>
      </c>
      <c r="D67" s="29">
        <f t="shared" si="12"/>
        <v>0</v>
      </c>
      <c r="E67" s="30">
        <v>0</v>
      </c>
    </row>
    <row r="68" spans="1:5">
      <c r="A68" s="24" t="s">
        <v>12</v>
      </c>
      <c r="B68" s="25" t="s">
        <v>13</v>
      </c>
      <c r="C68" s="18">
        <f>C70+C81+C94+C116</f>
        <v>302442</v>
      </c>
      <c r="D68" s="18">
        <f>+E68-C68</f>
        <v>-90878</v>
      </c>
      <c r="E68" s="18">
        <f t="shared" ref="E68" si="14">E70+E81+E94+E116</f>
        <v>211564</v>
      </c>
    </row>
    <row r="69" spans="1:5">
      <c r="A69" s="14" t="s">
        <v>46</v>
      </c>
      <c r="B69" s="12" t="s">
        <v>47</v>
      </c>
      <c r="C69" s="29">
        <v>0</v>
      </c>
      <c r="D69" s="29">
        <v>0</v>
      </c>
      <c r="E69" s="29">
        <v>0</v>
      </c>
    </row>
    <row r="70" spans="1:5">
      <c r="A70" s="15" t="s">
        <v>14</v>
      </c>
      <c r="B70" s="12" t="s">
        <v>15</v>
      </c>
      <c r="C70" s="29">
        <v>0</v>
      </c>
      <c r="D70" s="29">
        <v>0</v>
      </c>
      <c r="E70" s="29">
        <v>0</v>
      </c>
    </row>
    <row r="71" spans="1:5">
      <c r="A71" s="16" t="s">
        <v>20</v>
      </c>
      <c r="B71" s="12" t="s">
        <v>64</v>
      </c>
      <c r="C71" s="29">
        <v>0</v>
      </c>
      <c r="D71" s="29">
        <v>0</v>
      </c>
      <c r="E71" s="29">
        <v>0</v>
      </c>
    </row>
    <row r="72" spans="1:5">
      <c r="A72" s="17" t="s">
        <v>65</v>
      </c>
      <c r="B72" s="12" t="s">
        <v>66</v>
      </c>
      <c r="C72" s="30">
        <v>0</v>
      </c>
      <c r="D72" s="30">
        <v>0</v>
      </c>
      <c r="E72" s="30">
        <v>0</v>
      </c>
    </row>
    <row r="73" spans="1:5">
      <c r="A73" s="17" t="s">
        <v>68</v>
      </c>
      <c r="B73" s="12" t="s">
        <v>69</v>
      </c>
      <c r="C73" s="30">
        <v>0</v>
      </c>
      <c r="D73" s="30">
        <v>0</v>
      </c>
      <c r="E73" s="30">
        <v>0</v>
      </c>
    </row>
    <row r="74" spans="1:5">
      <c r="A74" s="16" t="s">
        <v>31</v>
      </c>
      <c r="B74" s="12" t="s">
        <v>70</v>
      </c>
      <c r="C74" s="29">
        <v>0</v>
      </c>
      <c r="D74" s="29">
        <v>0</v>
      </c>
      <c r="E74" s="29">
        <v>0</v>
      </c>
    </row>
    <row r="75" spans="1:5">
      <c r="A75" s="17" t="s">
        <v>71</v>
      </c>
      <c r="B75" s="12" t="s">
        <v>72</v>
      </c>
      <c r="C75" s="30">
        <v>0</v>
      </c>
      <c r="D75" s="30">
        <v>0</v>
      </c>
      <c r="E75" s="30">
        <v>0</v>
      </c>
    </row>
    <row r="76" spans="1:5">
      <c r="A76" s="17" t="s">
        <v>73</v>
      </c>
      <c r="B76" s="12" t="s">
        <v>74</v>
      </c>
      <c r="C76" s="30">
        <v>0</v>
      </c>
      <c r="D76" s="30">
        <v>0</v>
      </c>
      <c r="E76" s="30">
        <v>0</v>
      </c>
    </row>
    <row r="77" spans="1:5">
      <c r="A77" s="17" t="s">
        <v>86</v>
      </c>
      <c r="B77" s="12" t="s">
        <v>60</v>
      </c>
      <c r="C77" s="30">
        <v>0</v>
      </c>
      <c r="D77" s="30">
        <v>0</v>
      </c>
      <c r="E77" s="30">
        <v>0</v>
      </c>
    </row>
    <row r="78" spans="1:5">
      <c r="A78" s="17" t="s">
        <v>75</v>
      </c>
      <c r="B78" s="12" t="s">
        <v>61</v>
      </c>
      <c r="C78" s="30">
        <v>0</v>
      </c>
      <c r="D78" s="30">
        <v>0</v>
      </c>
      <c r="E78" s="30">
        <v>0</v>
      </c>
    </row>
    <row r="79" spans="1:5">
      <c r="A79" s="16" t="s">
        <v>32</v>
      </c>
      <c r="B79" s="12" t="s">
        <v>87</v>
      </c>
      <c r="C79" s="29">
        <v>0</v>
      </c>
      <c r="D79" s="29">
        <v>0</v>
      </c>
      <c r="E79" s="29">
        <v>0</v>
      </c>
    </row>
    <row r="80" spans="1:5">
      <c r="A80" s="17" t="s">
        <v>88</v>
      </c>
      <c r="B80" s="12" t="s">
        <v>89</v>
      </c>
      <c r="C80" s="30">
        <v>0</v>
      </c>
      <c r="D80" s="30">
        <v>0</v>
      </c>
      <c r="E80" s="30">
        <v>0</v>
      </c>
    </row>
    <row r="81" spans="1:5">
      <c r="A81" s="15" t="s">
        <v>16</v>
      </c>
      <c r="B81" s="12" t="s">
        <v>17</v>
      </c>
      <c r="C81" s="29">
        <f>+C82+C86</f>
        <v>13983</v>
      </c>
      <c r="D81" s="29">
        <f>+E81-C81</f>
        <v>21017</v>
      </c>
      <c r="E81" s="29">
        <f t="shared" ref="E81" si="15">+E82+E86</f>
        <v>35000</v>
      </c>
    </row>
    <row r="82" spans="1:5">
      <c r="A82" s="16" t="s">
        <v>20</v>
      </c>
      <c r="B82" s="12" t="s">
        <v>64</v>
      </c>
      <c r="C82" s="29">
        <v>0</v>
      </c>
      <c r="D82" s="29">
        <f t="shared" ref="D82:D125" si="16">+E82-C82</f>
        <v>5000</v>
      </c>
      <c r="E82" s="29">
        <f>+E84</f>
        <v>5000</v>
      </c>
    </row>
    <row r="83" spans="1:5">
      <c r="A83" s="17" t="s">
        <v>65</v>
      </c>
      <c r="B83" s="12" t="s">
        <v>66</v>
      </c>
      <c r="C83" s="30">
        <v>0</v>
      </c>
      <c r="D83" s="29">
        <f t="shared" si="16"/>
        <v>0</v>
      </c>
      <c r="E83" s="30">
        <v>0</v>
      </c>
    </row>
    <row r="84" spans="1:5">
      <c r="A84" s="17" t="s">
        <v>67</v>
      </c>
      <c r="B84" s="12" t="s">
        <v>58</v>
      </c>
      <c r="C84" s="30">
        <v>0</v>
      </c>
      <c r="D84" s="29">
        <f t="shared" si="16"/>
        <v>5000</v>
      </c>
      <c r="E84" s="30">
        <v>5000</v>
      </c>
    </row>
    <row r="85" spans="1:5">
      <c r="A85" s="17" t="s">
        <v>68</v>
      </c>
      <c r="B85" s="12" t="s">
        <v>69</v>
      </c>
      <c r="C85" s="30">
        <v>0</v>
      </c>
      <c r="D85" s="29">
        <f t="shared" si="16"/>
        <v>0</v>
      </c>
      <c r="E85" s="30">
        <v>0</v>
      </c>
    </row>
    <row r="86" spans="1:5">
      <c r="A86" s="16" t="s">
        <v>31</v>
      </c>
      <c r="B86" s="12" t="s">
        <v>70</v>
      </c>
      <c r="C86" s="29">
        <f>+C87+C88+C89+C90+C91</f>
        <v>13983</v>
      </c>
      <c r="D86" s="29">
        <f t="shared" si="16"/>
        <v>16017</v>
      </c>
      <c r="E86" s="29">
        <f>+E87+E88+E89</f>
        <v>30000</v>
      </c>
    </row>
    <row r="87" spans="1:5">
      <c r="A87" s="17" t="s">
        <v>71</v>
      </c>
      <c r="B87" s="12" t="s">
        <v>72</v>
      </c>
      <c r="C87" s="30">
        <v>10007</v>
      </c>
      <c r="D87" s="29">
        <f t="shared" si="16"/>
        <v>14993</v>
      </c>
      <c r="E87" s="30">
        <v>25000</v>
      </c>
    </row>
    <row r="88" spans="1:5">
      <c r="A88" s="17" t="s">
        <v>84</v>
      </c>
      <c r="B88" s="12" t="s">
        <v>85</v>
      </c>
      <c r="C88" s="30"/>
      <c r="D88" s="29">
        <f t="shared" si="16"/>
        <v>0</v>
      </c>
      <c r="E88" s="30"/>
    </row>
    <row r="89" spans="1:5">
      <c r="A89" s="17" t="s">
        <v>73</v>
      </c>
      <c r="B89" s="12" t="s">
        <v>74</v>
      </c>
      <c r="C89" s="30">
        <v>3976</v>
      </c>
      <c r="D89" s="29">
        <f t="shared" si="16"/>
        <v>1024</v>
      </c>
      <c r="E89" s="30">
        <v>5000</v>
      </c>
    </row>
    <row r="90" spans="1:5">
      <c r="A90" s="17" t="s">
        <v>86</v>
      </c>
      <c r="B90" s="12" t="s">
        <v>60</v>
      </c>
      <c r="C90" s="30">
        <v>0</v>
      </c>
      <c r="D90" s="29">
        <f t="shared" si="16"/>
        <v>0</v>
      </c>
      <c r="E90" s="30"/>
    </row>
    <row r="91" spans="1:5">
      <c r="A91" s="17" t="s">
        <v>75</v>
      </c>
      <c r="B91" s="12" t="s">
        <v>61</v>
      </c>
      <c r="C91" s="30">
        <v>0</v>
      </c>
      <c r="D91" s="29">
        <f t="shared" si="16"/>
        <v>0</v>
      </c>
      <c r="E91" s="30"/>
    </row>
    <row r="92" spans="1:5">
      <c r="A92" s="16" t="s">
        <v>35</v>
      </c>
      <c r="B92" s="12" t="s">
        <v>93</v>
      </c>
      <c r="C92" s="29">
        <v>0</v>
      </c>
      <c r="D92" s="29">
        <f t="shared" si="16"/>
        <v>0</v>
      </c>
      <c r="E92" s="29"/>
    </row>
    <row r="93" spans="1:5">
      <c r="A93" s="17" t="s">
        <v>96</v>
      </c>
      <c r="B93" s="12" t="s">
        <v>97</v>
      </c>
      <c r="C93" s="30">
        <v>0</v>
      </c>
      <c r="D93" s="29">
        <f t="shared" si="16"/>
        <v>0</v>
      </c>
      <c r="E93" s="30"/>
    </row>
    <row r="94" spans="1:5">
      <c r="A94" s="15" t="s">
        <v>49</v>
      </c>
      <c r="B94" s="12" t="s">
        <v>18</v>
      </c>
      <c r="C94" s="29">
        <f>+C95+C99+C107+C114</f>
        <v>258809</v>
      </c>
      <c r="D94" s="29">
        <f t="shared" si="16"/>
        <v>-113259</v>
      </c>
      <c r="E94" s="29">
        <f t="shared" ref="E94" si="17">+E95+E99+E107+E114</f>
        <v>145550</v>
      </c>
    </row>
    <row r="95" spans="1:5">
      <c r="A95" s="16" t="s">
        <v>20</v>
      </c>
      <c r="B95" s="12" t="s">
        <v>64</v>
      </c>
      <c r="C95" s="29">
        <f>+C96+C97</f>
        <v>63072</v>
      </c>
      <c r="D95" s="29">
        <f t="shared" si="16"/>
        <v>-49760</v>
      </c>
      <c r="E95" s="29">
        <f t="shared" ref="E95" si="18">+E96+E97</f>
        <v>13312</v>
      </c>
    </row>
    <row r="96" spans="1:5">
      <c r="A96" s="17" t="s">
        <v>65</v>
      </c>
      <c r="B96" s="12" t="s">
        <v>66</v>
      </c>
      <c r="C96" s="30">
        <v>63072</v>
      </c>
      <c r="D96" s="29">
        <f t="shared" si="16"/>
        <v>-49760</v>
      </c>
      <c r="E96" s="30">
        <v>13312</v>
      </c>
    </row>
    <row r="97" spans="1:5">
      <c r="A97" s="17" t="s">
        <v>67</v>
      </c>
      <c r="B97" s="12" t="s">
        <v>58</v>
      </c>
      <c r="C97" s="30">
        <v>0</v>
      </c>
      <c r="D97" s="29">
        <f t="shared" si="16"/>
        <v>0</v>
      </c>
      <c r="E97" s="30"/>
    </row>
    <row r="98" spans="1:5">
      <c r="A98" s="17" t="s">
        <v>68</v>
      </c>
      <c r="B98" s="12" t="s">
        <v>69</v>
      </c>
      <c r="C98" s="30">
        <v>0</v>
      </c>
      <c r="D98" s="29">
        <f t="shared" si="16"/>
        <v>0</v>
      </c>
      <c r="E98" s="30"/>
    </row>
    <row r="99" spans="1:5">
      <c r="A99" s="16" t="s">
        <v>31</v>
      </c>
      <c r="B99" s="12" t="s">
        <v>70</v>
      </c>
      <c r="C99" s="29">
        <f>+C100+C101+C102</f>
        <v>184952</v>
      </c>
      <c r="D99" s="29">
        <f t="shared" si="16"/>
        <v>-73673</v>
      </c>
      <c r="E99" s="29">
        <f t="shared" ref="E99" si="19">+E100+E101+E102</f>
        <v>111279</v>
      </c>
    </row>
    <row r="100" spans="1:5">
      <c r="A100" s="17" t="s">
        <v>71</v>
      </c>
      <c r="B100" s="12" t="s">
        <v>72</v>
      </c>
      <c r="C100" s="30">
        <v>49240</v>
      </c>
      <c r="D100" s="29">
        <f t="shared" si="16"/>
        <v>0</v>
      </c>
      <c r="E100" s="30">
        <v>49240</v>
      </c>
    </row>
    <row r="101" spans="1:5">
      <c r="A101" s="17" t="s">
        <v>84</v>
      </c>
      <c r="B101" s="12" t="s">
        <v>85</v>
      </c>
      <c r="C101" s="30">
        <v>0</v>
      </c>
      <c r="D101" s="29">
        <f t="shared" si="16"/>
        <v>0</v>
      </c>
      <c r="E101" s="30"/>
    </row>
    <row r="102" spans="1:5">
      <c r="A102" s="17" t="s">
        <v>73</v>
      </c>
      <c r="B102" s="12" t="s">
        <v>74</v>
      </c>
      <c r="C102" s="30">
        <f>126719+8993</f>
        <v>135712</v>
      </c>
      <c r="D102" s="29">
        <f t="shared" si="16"/>
        <v>-73673</v>
      </c>
      <c r="E102" s="30">
        <v>62039</v>
      </c>
    </row>
    <row r="103" spans="1:5">
      <c r="A103" s="17" t="s">
        <v>86</v>
      </c>
      <c r="B103" s="12" t="s">
        <v>60</v>
      </c>
      <c r="C103" s="30">
        <v>0</v>
      </c>
      <c r="D103" s="29">
        <f t="shared" si="16"/>
        <v>0</v>
      </c>
      <c r="E103" s="30"/>
    </row>
    <row r="104" spans="1:5">
      <c r="A104" s="17" t="s">
        <v>75</v>
      </c>
      <c r="B104" s="12" t="s">
        <v>61</v>
      </c>
      <c r="C104" s="30">
        <v>0</v>
      </c>
      <c r="D104" s="29">
        <f t="shared" si="16"/>
        <v>0</v>
      </c>
      <c r="E104" s="30"/>
    </row>
    <row r="105" spans="1:5">
      <c r="A105" s="16" t="s">
        <v>32</v>
      </c>
      <c r="B105" s="12" t="s">
        <v>87</v>
      </c>
      <c r="C105" s="29">
        <v>0</v>
      </c>
      <c r="D105" s="29">
        <f t="shared" si="16"/>
        <v>0</v>
      </c>
      <c r="E105" s="29"/>
    </row>
    <row r="106" spans="1:5">
      <c r="A106" s="17" t="s">
        <v>88</v>
      </c>
      <c r="B106" s="12" t="s">
        <v>89</v>
      </c>
      <c r="C106" s="30">
        <v>0</v>
      </c>
      <c r="D106" s="29">
        <f t="shared" si="16"/>
        <v>0</v>
      </c>
      <c r="E106" s="30"/>
    </row>
    <row r="107" spans="1:5">
      <c r="A107" s="16" t="s">
        <v>38</v>
      </c>
      <c r="B107" s="12" t="s">
        <v>102</v>
      </c>
      <c r="C107" s="29">
        <v>0</v>
      </c>
      <c r="D107" s="29">
        <f t="shared" si="16"/>
        <v>10174</v>
      </c>
      <c r="E107" s="29">
        <f>+E108</f>
        <v>10174</v>
      </c>
    </row>
    <row r="108" spans="1:5">
      <c r="A108" s="17" t="s">
        <v>103</v>
      </c>
      <c r="B108" s="12" t="s">
        <v>104</v>
      </c>
      <c r="C108" s="30">
        <v>0</v>
      </c>
      <c r="D108" s="29">
        <f t="shared" si="16"/>
        <v>10174</v>
      </c>
      <c r="E108" s="30">
        <v>10174</v>
      </c>
    </row>
    <row r="109" spans="1:5">
      <c r="A109" s="17" t="s">
        <v>105</v>
      </c>
      <c r="B109" s="12" t="s">
        <v>106</v>
      </c>
      <c r="C109" s="30">
        <v>0</v>
      </c>
      <c r="D109" s="29">
        <f t="shared" si="16"/>
        <v>0</v>
      </c>
      <c r="E109" s="30"/>
    </row>
    <row r="110" spans="1:5">
      <c r="A110" s="16" t="s">
        <v>33</v>
      </c>
      <c r="B110" s="12" t="s">
        <v>81</v>
      </c>
      <c r="C110" s="29">
        <v>0</v>
      </c>
      <c r="D110" s="29">
        <f t="shared" si="16"/>
        <v>0</v>
      </c>
      <c r="E110" s="29"/>
    </row>
    <row r="111" spans="1:5">
      <c r="A111" s="17" t="s">
        <v>82</v>
      </c>
      <c r="B111" s="12" t="s">
        <v>83</v>
      </c>
      <c r="C111" s="30">
        <v>0</v>
      </c>
      <c r="D111" s="29">
        <f t="shared" si="16"/>
        <v>0</v>
      </c>
      <c r="E111" s="30"/>
    </row>
    <row r="112" spans="1:5">
      <c r="A112" s="16" t="s">
        <v>36</v>
      </c>
      <c r="B112" s="12" t="s">
        <v>76</v>
      </c>
      <c r="C112" s="29">
        <v>0</v>
      </c>
      <c r="D112" s="29">
        <f t="shared" si="16"/>
        <v>0</v>
      </c>
      <c r="E112" s="29"/>
    </row>
    <row r="113" spans="1:8">
      <c r="A113" s="17" t="s">
        <v>77</v>
      </c>
      <c r="B113" s="12" t="s">
        <v>78</v>
      </c>
      <c r="C113" s="30">
        <v>0</v>
      </c>
      <c r="D113" s="29">
        <f t="shared" si="16"/>
        <v>0</v>
      </c>
      <c r="E113" s="30"/>
    </row>
    <row r="114" spans="1:8">
      <c r="A114" s="16" t="s">
        <v>35</v>
      </c>
      <c r="B114" s="12" t="s">
        <v>93</v>
      </c>
      <c r="C114" s="29">
        <f>+C115</f>
        <v>10785</v>
      </c>
      <c r="D114" s="29">
        <f t="shared" si="16"/>
        <v>0</v>
      </c>
      <c r="E114" s="29">
        <v>10785</v>
      </c>
    </row>
    <row r="115" spans="1:8">
      <c r="A115" s="17" t="s">
        <v>96</v>
      </c>
      <c r="B115" s="12" t="s">
        <v>97</v>
      </c>
      <c r="C115" s="30">
        <v>10785</v>
      </c>
      <c r="D115" s="29">
        <f t="shared" si="16"/>
        <v>0</v>
      </c>
      <c r="E115" s="30">
        <v>10785</v>
      </c>
    </row>
    <row r="116" spans="1:8">
      <c r="A116" s="15" t="s">
        <v>56</v>
      </c>
      <c r="B116" s="12" t="s">
        <v>19</v>
      </c>
      <c r="C116" s="29">
        <f>+C117+C120+C124</f>
        <v>29650</v>
      </c>
      <c r="D116" s="29">
        <f t="shared" si="16"/>
        <v>1364</v>
      </c>
      <c r="E116" s="29">
        <f t="shared" ref="E116" si="20">+E117+E120+E124</f>
        <v>31014</v>
      </c>
    </row>
    <row r="117" spans="1:8">
      <c r="A117" s="16" t="s">
        <v>20</v>
      </c>
      <c r="B117" s="12" t="s">
        <v>64</v>
      </c>
      <c r="C117" s="29">
        <f>+C118</f>
        <v>13033</v>
      </c>
      <c r="D117" s="29">
        <f t="shared" si="16"/>
        <v>0</v>
      </c>
      <c r="E117" s="29">
        <f>+E118</f>
        <v>13033</v>
      </c>
    </row>
    <row r="118" spans="1:8">
      <c r="A118" s="17" t="s">
        <v>65</v>
      </c>
      <c r="B118" s="12" t="s">
        <v>66</v>
      </c>
      <c r="C118" s="30">
        <v>13033</v>
      </c>
      <c r="D118" s="29">
        <f t="shared" si="16"/>
        <v>0</v>
      </c>
      <c r="E118" s="30">
        <v>13033</v>
      </c>
    </row>
    <row r="119" spans="1:8">
      <c r="A119" s="17" t="s">
        <v>68</v>
      </c>
      <c r="B119" s="12" t="s">
        <v>69</v>
      </c>
      <c r="C119" s="30">
        <v>0</v>
      </c>
      <c r="D119" s="29">
        <f t="shared" si="16"/>
        <v>0</v>
      </c>
      <c r="E119" s="30"/>
    </row>
    <row r="120" spans="1:8">
      <c r="A120" s="16" t="s">
        <v>31</v>
      </c>
      <c r="B120" s="12" t="s">
        <v>70</v>
      </c>
      <c r="C120" s="29">
        <f>+C121+C122+C123</f>
        <v>14865</v>
      </c>
      <c r="D120" s="29">
        <f t="shared" si="16"/>
        <v>1364</v>
      </c>
      <c r="E120" s="29">
        <f t="shared" ref="E120" si="21">+E121+E122+E123</f>
        <v>16229</v>
      </c>
    </row>
    <row r="121" spans="1:8">
      <c r="A121" s="17" t="s">
        <v>71</v>
      </c>
      <c r="B121" s="12" t="s">
        <v>72</v>
      </c>
      <c r="C121" s="30">
        <v>6902</v>
      </c>
      <c r="D121" s="29">
        <f t="shared" si="16"/>
        <v>0</v>
      </c>
      <c r="E121" s="30">
        <v>6902</v>
      </c>
    </row>
    <row r="122" spans="1:8">
      <c r="A122" s="17" t="s">
        <v>84</v>
      </c>
      <c r="B122" s="12" t="s">
        <v>85</v>
      </c>
      <c r="C122" s="30">
        <v>1327</v>
      </c>
      <c r="D122" s="29">
        <f t="shared" si="16"/>
        <v>0</v>
      </c>
      <c r="E122" s="30">
        <v>1327</v>
      </c>
    </row>
    <row r="123" spans="1:8">
      <c r="A123" s="17" t="s">
        <v>73</v>
      </c>
      <c r="B123" s="12" t="s">
        <v>74</v>
      </c>
      <c r="C123" s="30">
        <v>6636</v>
      </c>
      <c r="D123" s="29">
        <f t="shared" si="16"/>
        <v>1364</v>
      </c>
      <c r="E123" s="30">
        <v>8000</v>
      </c>
    </row>
    <row r="124" spans="1:8">
      <c r="A124" s="16" t="s">
        <v>35</v>
      </c>
      <c r="B124" s="12" t="s">
        <v>93</v>
      </c>
      <c r="C124" s="29">
        <f>+C125</f>
        <v>1752</v>
      </c>
      <c r="D124" s="29">
        <f t="shared" si="16"/>
        <v>0</v>
      </c>
      <c r="E124" s="29">
        <f>+E125</f>
        <v>1752</v>
      </c>
    </row>
    <row r="125" spans="1:8">
      <c r="A125" s="17" t="s">
        <v>96</v>
      </c>
      <c r="B125" s="12" t="s">
        <v>97</v>
      </c>
      <c r="C125" s="30">
        <v>1752</v>
      </c>
      <c r="D125" s="29">
        <f t="shared" si="16"/>
        <v>0</v>
      </c>
      <c r="E125" s="30">
        <v>1752</v>
      </c>
    </row>
    <row r="126" spans="1:8">
      <c r="A126" s="24" t="s">
        <v>22</v>
      </c>
      <c r="B126" s="25" t="s">
        <v>23</v>
      </c>
      <c r="C126" s="18">
        <f>C128+C157+C187+C196+C218+C235</f>
        <v>1759307</v>
      </c>
      <c r="D126" s="18">
        <f>+E126-C126</f>
        <v>469291</v>
      </c>
      <c r="E126" s="18">
        <f>E128+E157+E187+E196+E218+E235+E155</f>
        <v>2228598</v>
      </c>
      <c r="H126" s="37"/>
    </row>
    <row r="127" spans="1:8">
      <c r="A127" s="14" t="s">
        <v>46</v>
      </c>
      <c r="B127" s="12" t="s">
        <v>47</v>
      </c>
      <c r="C127" s="29"/>
      <c r="D127" s="29"/>
      <c r="E127" s="29"/>
    </row>
    <row r="128" spans="1:8">
      <c r="A128" s="15" t="s">
        <v>20</v>
      </c>
      <c r="B128" s="12" t="s">
        <v>21</v>
      </c>
      <c r="C128" s="29">
        <f>+C129+C133+C139+C142+C146+C148</f>
        <v>610523</v>
      </c>
      <c r="D128" s="29">
        <f>+E128-C128</f>
        <v>51462</v>
      </c>
      <c r="E128" s="29">
        <f t="shared" ref="E128" si="22">+E129+E133+E139+E142+E146+E148</f>
        <v>661985</v>
      </c>
    </row>
    <row r="129" spans="1:5">
      <c r="A129" s="16" t="s">
        <v>20</v>
      </c>
      <c r="B129" s="12" t="s">
        <v>64</v>
      </c>
      <c r="C129" s="29">
        <f>+C130+C131+C132</f>
        <v>87188</v>
      </c>
      <c r="D129" s="29">
        <f t="shared" ref="D129:D192" si="23">+E129-C129</f>
        <v>-26731</v>
      </c>
      <c r="E129" s="29">
        <f t="shared" ref="E129" si="24">+E130+E131+E132</f>
        <v>60457</v>
      </c>
    </row>
    <row r="130" spans="1:5">
      <c r="A130" s="17" t="s">
        <v>65</v>
      </c>
      <c r="B130" s="12" t="s">
        <v>66</v>
      </c>
      <c r="C130" s="30">
        <v>5573</v>
      </c>
      <c r="D130" s="29">
        <f t="shared" si="23"/>
        <v>-2073</v>
      </c>
      <c r="E130" s="30">
        <v>3500</v>
      </c>
    </row>
    <row r="131" spans="1:5">
      <c r="A131" s="17" t="s">
        <v>67</v>
      </c>
      <c r="B131" s="12" t="s">
        <v>58</v>
      </c>
      <c r="C131" s="30">
        <v>75121</v>
      </c>
      <c r="D131" s="29">
        <f t="shared" si="23"/>
        <v>-18803</v>
      </c>
      <c r="E131" s="30">
        <v>56318</v>
      </c>
    </row>
    <row r="132" spans="1:5">
      <c r="A132" s="17" t="s">
        <v>68</v>
      </c>
      <c r="B132" s="12" t="s">
        <v>69</v>
      </c>
      <c r="C132" s="30">
        <v>6494</v>
      </c>
      <c r="D132" s="29">
        <f t="shared" si="23"/>
        <v>-5855</v>
      </c>
      <c r="E132" s="30">
        <v>639</v>
      </c>
    </row>
    <row r="133" spans="1:5">
      <c r="A133" s="16" t="s">
        <v>31</v>
      </c>
      <c r="B133" s="12" t="s">
        <v>70</v>
      </c>
      <c r="C133" s="29">
        <f>+C134+C135+C136+C137+C138</f>
        <v>387808</v>
      </c>
      <c r="D133" s="29">
        <f t="shared" si="23"/>
        <v>27955</v>
      </c>
      <c r="E133" s="29">
        <f t="shared" ref="E133" si="25">+E134+E135+E136+E137+E138</f>
        <v>415763</v>
      </c>
    </row>
    <row r="134" spans="1:5">
      <c r="A134" s="17" t="s">
        <v>71</v>
      </c>
      <c r="B134" s="12" t="s">
        <v>72</v>
      </c>
      <c r="C134" s="30">
        <v>91844</v>
      </c>
      <c r="D134" s="29">
        <f t="shared" si="23"/>
        <v>41906</v>
      </c>
      <c r="E134" s="30">
        <v>133750</v>
      </c>
    </row>
    <row r="135" spans="1:5">
      <c r="A135" s="17" t="s">
        <v>84</v>
      </c>
      <c r="B135" s="12" t="s">
        <v>85</v>
      </c>
      <c r="C135" s="30">
        <v>176494</v>
      </c>
      <c r="D135" s="29">
        <f t="shared" si="23"/>
        <v>-48503</v>
      </c>
      <c r="E135" s="30">
        <v>127991</v>
      </c>
    </row>
    <row r="136" spans="1:5">
      <c r="A136" s="17" t="s">
        <v>73</v>
      </c>
      <c r="B136" s="12" t="s">
        <v>74</v>
      </c>
      <c r="C136" s="30">
        <v>82653</v>
      </c>
      <c r="D136" s="29">
        <f t="shared" si="23"/>
        <v>28931</v>
      </c>
      <c r="E136" s="30">
        <v>111584</v>
      </c>
    </row>
    <row r="137" spans="1:5">
      <c r="A137" s="17" t="s">
        <v>86</v>
      </c>
      <c r="B137" s="12" t="s">
        <v>60</v>
      </c>
      <c r="C137" s="30">
        <v>1593</v>
      </c>
      <c r="D137" s="29">
        <f t="shared" si="23"/>
        <v>-1593</v>
      </c>
      <c r="E137" s="30">
        <v>0</v>
      </c>
    </row>
    <row r="138" spans="1:5">
      <c r="A138" s="17" t="s">
        <v>75</v>
      </c>
      <c r="B138" s="12" t="s">
        <v>61</v>
      </c>
      <c r="C138" s="30">
        <v>35224</v>
      </c>
      <c r="D138" s="29">
        <f t="shared" si="23"/>
        <v>7214</v>
      </c>
      <c r="E138" s="30">
        <v>42438</v>
      </c>
    </row>
    <row r="139" spans="1:5">
      <c r="A139" s="16" t="s">
        <v>32</v>
      </c>
      <c r="B139" s="12" t="s">
        <v>87</v>
      </c>
      <c r="C139" s="29">
        <f>+C140+C141</f>
        <v>2430</v>
      </c>
      <c r="D139" s="29">
        <f t="shared" si="23"/>
        <v>5989</v>
      </c>
      <c r="E139" s="29">
        <f t="shared" ref="E139" si="26">+E140+E141</f>
        <v>8419</v>
      </c>
    </row>
    <row r="140" spans="1:5">
      <c r="A140" s="17" t="s">
        <v>109</v>
      </c>
      <c r="B140" s="12" t="s">
        <v>110</v>
      </c>
      <c r="C140" s="30">
        <v>531</v>
      </c>
      <c r="D140" s="29">
        <f t="shared" si="23"/>
        <v>-12</v>
      </c>
      <c r="E140" s="30">
        <v>519</v>
      </c>
    </row>
    <row r="141" spans="1:5">
      <c r="A141" s="17" t="s">
        <v>88</v>
      </c>
      <c r="B141" s="12" t="s">
        <v>89</v>
      </c>
      <c r="C141" s="30">
        <v>1899</v>
      </c>
      <c r="D141" s="29">
        <f t="shared" si="23"/>
        <v>6001</v>
      </c>
      <c r="E141" s="30">
        <v>7900</v>
      </c>
    </row>
    <row r="142" spans="1:5">
      <c r="A142" s="16" t="s">
        <v>33</v>
      </c>
      <c r="B142" s="12" t="s">
        <v>81</v>
      </c>
      <c r="C142" s="29">
        <v>0</v>
      </c>
      <c r="D142" s="29">
        <f t="shared" si="23"/>
        <v>0</v>
      </c>
      <c r="E142" s="29">
        <v>0</v>
      </c>
    </row>
    <row r="143" spans="1:5">
      <c r="A143" s="17" t="s">
        <v>82</v>
      </c>
      <c r="B143" s="12" t="s">
        <v>83</v>
      </c>
      <c r="C143" s="30">
        <v>0</v>
      </c>
      <c r="D143" s="29">
        <f t="shared" si="23"/>
        <v>0</v>
      </c>
      <c r="E143" s="30">
        <v>0</v>
      </c>
    </row>
    <row r="144" spans="1:5">
      <c r="A144" s="16" t="s">
        <v>36</v>
      </c>
      <c r="B144" s="12" t="s">
        <v>76</v>
      </c>
      <c r="C144" s="29">
        <v>0</v>
      </c>
      <c r="D144" s="29">
        <f t="shared" si="23"/>
        <v>0</v>
      </c>
      <c r="E144" s="29">
        <v>0</v>
      </c>
    </row>
    <row r="145" spans="1:8">
      <c r="A145" s="17" t="s">
        <v>77</v>
      </c>
      <c r="B145" s="12" t="s">
        <v>78</v>
      </c>
      <c r="C145" s="30">
        <v>0</v>
      </c>
      <c r="D145" s="29">
        <f t="shared" si="23"/>
        <v>0</v>
      </c>
      <c r="E145" s="30">
        <v>0</v>
      </c>
    </row>
    <row r="146" spans="1:8">
      <c r="A146" s="16" t="s">
        <v>34</v>
      </c>
      <c r="B146" s="12" t="s">
        <v>90</v>
      </c>
      <c r="C146" s="29">
        <f>+C147</f>
        <v>63089</v>
      </c>
      <c r="D146" s="29">
        <f t="shared" si="23"/>
        <v>-37434</v>
      </c>
      <c r="E146" s="29">
        <f>+E147</f>
        <v>25655</v>
      </c>
    </row>
    <row r="147" spans="1:8">
      <c r="A147" s="17" t="s">
        <v>91</v>
      </c>
      <c r="B147" s="12" t="s">
        <v>92</v>
      </c>
      <c r="C147" s="30">
        <v>63089</v>
      </c>
      <c r="D147" s="29">
        <f t="shared" si="23"/>
        <v>-37434</v>
      </c>
      <c r="E147" s="30">
        <v>25655</v>
      </c>
    </row>
    <row r="148" spans="1:8">
      <c r="A148" s="16" t="s">
        <v>35</v>
      </c>
      <c r="B148" s="12" t="s">
        <v>93</v>
      </c>
      <c r="C148" s="29">
        <f>+C149+C150</f>
        <v>70008</v>
      </c>
      <c r="D148" s="29">
        <f t="shared" si="23"/>
        <v>81683</v>
      </c>
      <c r="E148" s="29">
        <f>+E149+E150</f>
        <v>151691</v>
      </c>
    </row>
    <row r="149" spans="1:8">
      <c r="A149" s="17" t="s">
        <v>96</v>
      </c>
      <c r="B149" s="12" t="s">
        <v>97</v>
      </c>
      <c r="C149" s="30">
        <v>70008</v>
      </c>
      <c r="D149" s="29">
        <f t="shared" si="23"/>
        <v>-48752</v>
      </c>
      <c r="E149" s="30">
        <v>21256</v>
      </c>
    </row>
    <row r="150" spans="1:8">
      <c r="A150" s="17" t="s">
        <v>115</v>
      </c>
      <c r="B150" s="12" t="s">
        <v>116</v>
      </c>
      <c r="C150" s="30">
        <v>0</v>
      </c>
      <c r="D150" s="29">
        <f t="shared" si="23"/>
        <v>130435</v>
      </c>
      <c r="E150" s="30">
        <v>130435</v>
      </c>
    </row>
    <row r="151" spans="1:8">
      <c r="A151" s="17" t="s">
        <v>98</v>
      </c>
      <c r="B151" s="12" t="s">
        <v>99</v>
      </c>
      <c r="C151" s="30">
        <v>0</v>
      </c>
      <c r="D151" s="29">
        <f t="shared" si="23"/>
        <v>0</v>
      </c>
      <c r="E151" s="30">
        <v>0</v>
      </c>
    </row>
    <row r="152" spans="1:8">
      <c r="A152" s="17" t="s">
        <v>100</v>
      </c>
      <c r="B152" s="12" t="s">
        <v>101</v>
      </c>
      <c r="C152" s="30">
        <v>0</v>
      </c>
      <c r="D152" s="29">
        <f t="shared" si="23"/>
        <v>0</v>
      </c>
      <c r="E152" s="30">
        <v>0</v>
      </c>
    </row>
    <row r="153" spans="1:8">
      <c r="A153" s="16" t="s">
        <v>37</v>
      </c>
      <c r="B153" s="12" t="s">
        <v>79</v>
      </c>
      <c r="C153" s="29">
        <v>0</v>
      </c>
      <c r="D153" s="29">
        <f t="shared" si="23"/>
        <v>0</v>
      </c>
      <c r="E153" s="29">
        <v>0</v>
      </c>
    </row>
    <row r="154" spans="1:8">
      <c r="A154" s="17" t="s">
        <v>80</v>
      </c>
      <c r="B154" s="12" t="s">
        <v>59</v>
      </c>
      <c r="C154" s="30">
        <v>0</v>
      </c>
      <c r="D154" s="29">
        <f t="shared" si="23"/>
        <v>0</v>
      </c>
      <c r="E154" s="30">
        <v>0</v>
      </c>
    </row>
    <row r="155" spans="1:8">
      <c r="A155" s="17" t="s">
        <v>128</v>
      </c>
      <c r="B155" s="12" t="s">
        <v>117</v>
      </c>
      <c r="C155" s="30">
        <v>0</v>
      </c>
      <c r="D155" s="29">
        <f t="shared" si="23"/>
        <v>0</v>
      </c>
      <c r="E155" s="30">
        <v>0</v>
      </c>
    </row>
    <row r="156" spans="1:8">
      <c r="A156" s="17" t="s">
        <v>118</v>
      </c>
      <c r="B156" s="12" t="s">
        <v>119</v>
      </c>
      <c r="C156" s="30">
        <v>0</v>
      </c>
      <c r="D156" s="29">
        <f t="shared" si="23"/>
        <v>0</v>
      </c>
      <c r="E156" s="30">
        <v>0</v>
      </c>
    </row>
    <row r="157" spans="1:8">
      <c r="A157" s="15" t="s">
        <v>14</v>
      </c>
      <c r="B157" s="12" t="s">
        <v>15</v>
      </c>
      <c r="C157" s="29">
        <f>+C158+C162+C168+C177+C180+C172</f>
        <v>387551</v>
      </c>
      <c r="D157" s="29">
        <f t="shared" si="23"/>
        <v>180774</v>
      </c>
      <c r="E157" s="29">
        <f t="shared" ref="E157" si="27">+E158+E162+E168+E177+E180+E172</f>
        <v>568325</v>
      </c>
      <c r="G157" s="37"/>
      <c r="H157" s="37"/>
    </row>
    <row r="158" spans="1:8">
      <c r="A158" s="16" t="s">
        <v>20</v>
      </c>
      <c r="B158" s="12" t="s">
        <v>64</v>
      </c>
      <c r="C158" s="29">
        <f>+C159+C160+C161</f>
        <v>71100</v>
      </c>
      <c r="D158" s="29">
        <f t="shared" si="23"/>
        <v>26325</v>
      </c>
      <c r="E158" s="29">
        <f t="shared" ref="E158" si="28">+E159+E160+E161</f>
        <v>97425</v>
      </c>
    </row>
    <row r="159" spans="1:8">
      <c r="A159" s="17" t="s">
        <v>65</v>
      </c>
      <c r="B159" s="12" t="s">
        <v>66</v>
      </c>
      <c r="C159" s="30">
        <v>50435</v>
      </c>
      <c r="D159" s="29">
        <f t="shared" si="23"/>
        <v>-5435</v>
      </c>
      <c r="E159" s="30">
        <v>45000</v>
      </c>
    </row>
    <row r="160" spans="1:8">
      <c r="A160" s="17" t="s">
        <v>67</v>
      </c>
      <c r="B160" s="12" t="s">
        <v>58</v>
      </c>
      <c r="C160" s="30">
        <v>7963</v>
      </c>
      <c r="D160" s="29">
        <f t="shared" si="23"/>
        <v>37037</v>
      </c>
      <c r="E160" s="30">
        <v>45000</v>
      </c>
    </row>
    <row r="161" spans="1:5">
      <c r="A161" s="17" t="s">
        <v>68</v>
      </c>
      <c r="B161" s="12" t="s">
        <v>69</v>
      </c>
      <c r="C161" s="30">
        <v>12702</v>
      </c>
      <c r="D161" s="29">
        <f t="shared" si="23"/>
        <v>-5277</v>
      </c>
      <c r="E161" s="30">
        <v>7425</v>
      </c>
    </row>
    <row r="162" spans="1:5">
      <c r="A162" s="16" t="s">
        <v>31</v>
      </c>
      <c r="B162" s="12" t="s">
        <v>70</v>
      </c>
      <c r="C162" s="29">
        <f>+C163+C164+C165+C166+C167</f>
        <v>243467</v>
      </c>
      <c r="D162" s="29">
        <f t="shared" si="23"/>
        <v>160192</v>
      </c>
      <c r="E162" s="29">
        <f t="shared" ref="E162" si="29">+E163+E164+E165+E166+E167</f>
        <v>403659</v>
      </c>
    </row>
    <row r="163" spans="1:5">
      <c r="A163" s="17" t="s">
        <v>71</v>
      </c>
      <c r="B163" s="12" t="s">
        <v>72</v>
      </c>
      <c r="C163" s="30">
        <v>21501</v>
      </c>
      <c r="D163" s="29">
        <f t="shared" si="23"/>
        <v>36684</v>
      </c>
      <c r="E163" s="30">
        <v>58185</v>
      </c>
    </row>
    <row r="164" spans="1:5">
      <c r="A164" s="17" t="s">
        <v>84</v>
      </c>
      <c r="B164" s="12" t="s">
        <v>85</v>
      </c>
      <c r="C164" s="30">
        <v>119164</v>
      </c>
      <c r="D164" s="29">
        <f t="shared" si="23"/>
        <v>18246</v>
      </c>
      <c r="E164" s="30">
        <v>137410</v>
      </c>
    </row>
    <row r="165" spans="1:5">
      <c r="A165" s="17" t="s">
        <v>73</v>
      </c>
      <c r="B165" s="12" t="s">
        <v>74</v>
      </c>
      <c r="C165" s="30">
        <v>80647</v>
      </c>
      <c r="D165" s="29">
        <f t="shared" si="23"/>
        <v>68208</v>
      </c>
      <c r="E165" s="30">
        <v>148855</v>
      </c>
    </row>
    <row r="166" spans="1:5">
      <c r="A166" s="17" t="s">
        <v>86</v>
      </c>
      <c r="B166" s="12" t="s">
        <v>60</v>
      </c>
      <c r="C166" s="30">
        <v>2654</v>
      </c>
      <c r="D166" s="29">
        <f t="shared" si="23"/>
        <v>-322</v>
      </c>
      <c r="E166" s="30">
        <v>2332</v>
      </c>
    </row>
    <row r="167" spans="1:5">
      <c r="A167" s="17" t="s">
        <v>75</v>
      </c>
      <c r="B167" s="12" t="s">
        <v>61</v>
      </c>
      <c r="C167" s="30">
        <v>19501</v>
      </c>
      <c r="D167" s="29">
        <f t="shared" si="23"/>
        <v>37376</v>
      </c>
      <c r="E167" s="30">
        <v>56877</v>
      </c>
    </row>
    <row r="168" spans="1:5">
      <c r="A168" s="16" t="s">
        <v>32</v>
      </c>
      <c r="B168" s="12" t="s">
        <v>87</v>
      </c>
      <c r="C168" s="29">
        <f>+C169</f>
        <v>8494</v>
      </c>
      <c r="D168" s="29">
        <f t="shared" si="23"/>
        <v>7506</v>
      </c>
      <c r="E168" s="29">
        <f>+E169</f>
        <v>16000</v>
      </c>
    </row>
    <row r="169" spans="1:5">
      <c r="A169" s="17" t="s">
        <v>88</v>
      </c>
      <c r="B169" s="12" t="s">
        <v>89</v>
      </c>
      <c r="C169" s="30">
        <v>8494</v>
      </c>
      <c r="D169" s="29">
        <f t="shared" si="23"/>
        <v>7506</v>
      </c>
      <c r="E169" s="30">
        <v>16000</v>
      </c>
    </row>
    <row r="170" spans="1:5">
      <c r="A170" s="16" t="s">
        <v>38</v>
      </c>
      <c r="B170" s="12" t="s">
        <v>102</v>
      </c>
      <c r="C170" s="29">
        <v>0</v>
      </c>
      <c r="D170" s="29">
        <f t="shared" si="23"/>
        <v>0</v>
      </c>
      <c r="E170" s="29">
        <v>0</v>
      </c>
    </row>
    <row r="171" spans="1:5">
      <c r="A171" s="17" t="s">
        <v>105</v>
      </c>
      <c r="B171" s="12" t="s">
        <v>106</v>
      </c>
      <c r="C171" s="30">
        <v>0</v>
      </c>
      <c r="D171" s="29">
        <f t="shared" si="23"/>
        <v>0</v>
      </c>
      <c r="E171" s="30">
        <v>0</v>
      </c>
    </row>
    <row r="172" spans="1:5">
      <c r="A172" s="16" t="s">
        <v>33</v>
      </c>
      <c r="B172" s="12" t="s">
        <v>81</v>
      </c>
      <c r="C172" s="29">
        <f>+C173</f>
        <v>5973</v>
      </c>
      <c r="D172" s="29">
        <f t="shared" si="23"/>
        <v>-517</v>
      </c>
      <c r="E172" s="29">
        <f>+E173</f>
        <v>5456</v>
      </c>
    </row>
    <row r="173" spans="1:5">
      <c r="A173" s="17" t="s">
        <v>82</v>
      </c>
      <c r="B173" s="12" t="s">
        <v>83</v>
      </c>
      <c r="C173" s="30">
        <v>5973</v>
      </c>
      <c r="D173" s="29">
        <f t="shared" si="23"/>
        <v>-517</v>
      </c>
      <c r="E173" s="30">
        <v>5456</v>
      </c>
    </row>
    <row r="174" spans="1:5">
      <c r="A174" s="16" t="s">
        <v>36</v>
      </c>
      <c r="B174" s="12" t="s">
        <v>76</v>
      </c>
      <c r="C174" s="29">
        <v>0</v>
      </c>
      <c r="D174" s="29">
        <f t="shared" si="23"/>
        <v>0</v>
      </c>
      <c r="E174" s="29">
        <v>0</v>
      </c>
    </row>
    <row r="175" spans="1:5">
      <c r="A175" s="17" t="s">
        <v>77</v>
      </c>
      <c r="B175" s="12" t="s">
        <v>78</v>
      </c>
      <c r="C175" s="30">
        <v>0</v>
      </c>
      <c r="D175" s="29">
        <f t="shared" si="23"/>
        <v>0</v>
      </c>
      <c r="E175" s="30">
        <v>0</v>
      </c>
    </row>
    <row r="176" spans="1:5">
      <c r="A176" s="17" t="s">
        <v>111</v>
      </c>
      <c r="B176" s="12" t="s">
        <v>112</v>
      </c>
      <c r="C176" s="30">
        <v>0</v>
      </c>
      <c r="D176" s="29">
        <f t="shared" si="23"/>
        <v>0</v>
      </c>
      <c r="E176" s="30">
        <v>0</v>
      </c>
    </row>
    <row r="177" spans="1:5">
      <c r="A177" s="16" t="s">
        <v>34</v>
      </c>
      <c r="B177" s="12" t="s">
        <v>90</v>
      </c>
      <c r="C177" s="29">
        <f>+C179</f>
        <v>48000</v>
      </c>
      <c r="D177" s="29">
        <f t="shared" si="23"/>
        <v>-27015</v>
      </c>
      <c r="E177" s="29">
        <f t="shared" ref="E177" si="30">+E179</f>
        <v>20985</v>
      </c>
    </row>
    <row r="178" spans="1:5">
      <c r="A178" s="17" t="s">
        <v>113</v>
      </c>
      <c r="B178" s="12" t="s">
        <v>114</v>
      </c>
      <c r="C178" s="30">
        <v>0</v>
      </c>
      <c r="D178" s="29">
        <f t="shared" si="23"/>
        <v>0</v>
      </c>
      <c r="E178" s="30">
        <v>0</v>
      </c>
    </row>
    <row r="179" spans="1:5">
      <c r="A179" s="17" t="s">
        <v>91</v>
      </c>
      <c r="B179" s="12" t="s">
        <v>92</v>
      </c>
      <c r="C179" s="30">
        <v>48000</v>
      </c>
      <c r="D179" s="29">
        <f t="shared" si="23"/>
        <v>-27015</v>
      </c>
      <c r="E179" s="30">
        <v>20985</v>
      </c>
    </row>
    <row r="180" spans="1:5">
      <c r="A180" s="16" t="s">
        <v>35</v>
      </c>
      <c r="B180" s="12" t="s">
        <v>93</v>
      </c>
      <c r="C180" s="29">
        <f>+C182</f>
        <v>10517</v>
      </c>
      <c r="D180" s="29">
        <f t="shared" si="23"/>
        <v>14283</v>
      </c>
      <c r="E180" s="29">
        <f>+E181+E182</f>
        <v>24800</v>
      </c>
    </row>
    <row r="181" spans="1:5">
      <c r="A181" s="17" t="s">
        <v>94</v>
      </c>
      <c r="B181" s="12" t="s">
        <v>95</v>
      </c>
      <c r="C181" s="30">
        <v>0</v>
      </c>
      <c r="D181" s="29">
        <f t="shared" si="23"/>
        <v>3625</v>
      </c>
      <c r="E181" s="30">
        <v>3625</v>
      </c>
    </row>
    <row r="182" spans="1:5">
      <c r="A182" s="17" t="s">
        <v>96</v>
      </c>
      <c r="B182" s="12" t="s">
        <v>97</v>
      </c>
      <c r="C182" s="30">
        <v>10517</v>
      </c>
      <c r="D182" s="29">
        <f t="shared" si="23"/>
        <v>10658</v>
      </c>
      <c r="E182" s="30">
        <v>21175</v>
      </c>
    </row>
    <row r="183" spans="1:5">
      <c r="A183" s="17" t="s">
        <v>98</v>
      </c>
      <c r="B183" s="12" t="s">
        <v>99</v>
      </c>
      <c r="C183" s="30">
        <v>0</v>
      </c>
      <c r="D183" s="29">
        <f t="shared" si="23"/>
        <v>0</v>
      </c>
      <c r="E183" s="30">
        <v>0</v>
      </c>
    </row>
    <row r="184" spans="1:5">
      <c r="A184" s="17" t="s">
        <v>100</v>
      </c>
      <c r="B184" s="12" t="s">
        <v>101</v>
      </c>
      <c r="C184" s="30">
        <v>0</v>
      </c>
      <c r="D184" s="29">
        <f t="shared" si="23"/>
        <v>0</v>
      </c>
      <c r="E184" s="30">
        <v>0</v>
      </c>
    </row>
    <row r="185" spans="1:5">
      <c r="A185" s="16" t="s">
        <v>37</v>
      </c>
      <c r="B185" s="12" t="s">
        <v>79</v>
      </c>
      <c r="C185" s="29">
        <v>0</v>
      </c>
      <c r="D185" s="29">
        <f t="shared" si="23"/>
        <v>0</v>
      </c>
      <c r="E185" s="29">
        <v>0</v>
      </c>
    </row>
    <row r="186" spans="1:5">
      <c r="A186" s="17" t="s">
        <v>80</v>
      </c>
      <c r="B186" s="12" t="s">
        <v>59</v>
      </c>
      <c r="C186" s="30">
        <v>0</v>
      </c>
      <c r="D186" s="29">
        <f t="shared" si="23"/>
        <v>0</v>
      </c>
      <c r="E186" s="30">
        <v>0</v>
      </c>
    </row>
    <row r="187" spans="1:5">
      <c r="A187" s="15" t="s">
        <v>16</v>
      </c>
      <c r="B187" s="12" t="s">
        <v>17</v>
      </c>
      <c r="C187" s="29">
        <v>0</v>
      </c>
      <c r="D187" s="29">
        <f t="shared" si="23"/>
        <v>0</v>
      </c>
      <c r="E187" s="29">
        <v>0</v>
      </c>
    </row>
    <row r="188" spans="1:5">
      <c r="A188" s="16" t="s">
        <v>20</v>
      </c>
      <c r="B188" s="12" t="s">
        <v>64</v>
      </c>
      <c r="C188" s="29">
        <v>0</v>
      </c>
      <c r="D188" s="29">
        <f t="shared" si="23"/>
        <v>0</v>
      </c>
      <c r="E188" s="29">
        <v>0</v>
      </c>
    </row>
    <row r="189" spans="1:5">
      <c r="A189" s="17" t="s">
        <v>65</v>
      </c>
      <c r="B189" s="12" t="s">
        <v>66</v>
      </c>
      <c r="C189" s="30">
        <v>0</v>
      </c>
      <c r="D189" s="29">
        <f t="shared" si="23"/>
        <v>0</v>
      </c>
      <c r="E189" s="30">
        <v>0</v>
      </c>
    </row>
    <row r="190" spans="1:5">
      <c r="A190" s="16" t="s">
        <v>31</v>
      </c>
      <c r="B190" s="12" t="s">
        <v>70</v>
      </c>
      <c r="C190" s="31">
        <v>0</v>
      </c>
      <c r="D190" s="29">
        <f t="shared" si="23"/>
        <v>0</v>
      </c>
      <c r="E190" s="29">
        <v>0</v>
      </c>
    </row>
    <row r="191" spans="1:5">
      <c r="A191" s="17" t="s">
        <v>71</v>
      </c>
      <c r="B191" s="12" t="s">
        <v>72</v>
      </c>
      <c r="C191" s="30">
        <v>0</v>
      </c>
      <c r="D191" s="29">
        <f t="shared" si="23"/>
        <v>0</v>
      </c>
      <c r="E191" s="30">
        <v>0</v>
      </c>
    </row>
    <row r="192" spans="1:5">
      <c r="A192" s="17" t="s">
        <v>84</v>
      </c>
      <c r="B192" s="12" t="s">
        <v>85</v>
      </c>
      <c r="C192" s="30">
        <v>0</v>
      </c>
      <c r="D192" s="29">
        <f t="shared" si="23"/>
        <v>0</v>
      </c>
      <c r="E192" s="30">
        <v>0</v>
      </c>
    </row>
    <row r="193" spans="1:8">
      <c r="A193" s="17" t="s">
        <v>73</v>
      </c>
      <c r="B193" s="12" t="s">
        <v>74</v>
      </c>
      <c r="C193" s="30">
        <v>0</v>
      </c>
      <c r="D193" s="29">
        <f t="shared" ref="D193:D242" si="31">+E193-C193</f>
        <v>0</v>
      </c>
      <c r="E193" s="30">
        <v>0</v>
      </c>
    </row>
    <row r="194" spans="1:8">
      <c r="A194" s="16" t="s">
        <v>32</v>
      </c>
      <c r="B194" s="12" t="s">
        <v>87</v>
      </c>
      <c r="C194" s="29">
        <v>0</v>
      </c>
      <c r="D194" s="29">
        <f t="shared" si="31"/>
        <v>0</v>
      </c>
      <c r="E194" s="29">
        <v>0</v>
      </c>
    </row>
    <row r="195" spans="1:8">
      <c r="A195" s="17" t="s">
        <v>88</v>
      </c>
      <c r="B195" s="12" t="s">
        <v>89</v>
      </c>
      <c r="C195" s="30">
        <v>0</v>
      </c>
      <c r="D195" s="29">
        <f t="shared" si="31"/>
        <v>0</v>
      </c>
      <c r="E195" s="30">
        <v>0</v>
      </c>
    </row>
    <row r="196" spans="1:8">
      <c r="A196" s="15" t="s">
        <v>49</v>
      </c>
      <c r="B196" s="12" t="s">
        <v>18</v>
      </c>
      <c r="C196" s="29">
        <f>+C197+C201+C207+C211+C213</f>
        <v>761233</v>
      </c>
      <c r="D196" s="29">
        <f t="shared" si="31"/>
        <v>237055</v>
      </c>
      <c r="E196" s="29">
        <f t="shared" ref="E196" si="32">+E197+E201+E207+E211+E213</f>
        <v>998288</v>
      </c>
      <c r="H196" s="37"/>
    </row>
    <row r="197" spans="1:8">
      <c r="A197" s="16" t="s">
        <v>20</v>
      </c>
      <c r="B197" s="12" t="s">
        <v>64</v>
      </c>
      <c r="C197" s="29">
        <f>+C198+C199+C200</f>
        <v>92277</v>
      </c>
      <c r="D197" s="29">
        <f t="shared" si="31"/>
        <v>-8936</v>
      </c>
      <c r="E197" s="29">
        <f t="shared" ref="E197" si="33">+E198+E199+E200</f>
        <v>83341</v>
      </c>
    </row>
    <row r="198" spans="1:8">
      <c r="A198" s="17" t="s">
        <v>65</v>
      </c>
      <c r="B198" s="12" t="s">
        <v>66</v>
      </c>
      <c r="C198" s="30">
        <v>79207</v>
      </c>
      <c r="D198" s="29">
        <f t="shared" si="31"/>
        <v>-8871</v>
      </c>
      <c r="E198" s="30">
        <v>70336</v>
      </c>
    </row>
    <row r="199" spans="1:8">
      <c r="A199" s="17" t="s">
        <v>67</v>
      </c>
      <c r="B199" s="12" t="s">
        <v>58</v>
      </c>
      <c r="C199" s="30">
        <v>0</v>
      </c>
      <c r="D199" s="29">
        <f t="shared" si="31"/>
        <v>1400</v>
      </c>
      <c r="E199" s="30">
        <v>1400</v>
      </c>
    </row>
    <row r="200" spans="1:8">
      <c r="A200" s="17" t="s">
        <v>68</v>
      </c>
      <c r="B200" s="12" t="s">
        <v>69</v>
      </c>
      <c r="C200" s="30">
        <v>13070</v>
      </c>
      <c r="D200" s="29">
        <f t="shared" si="31"/>
        <v>-1465</v>
      </c>
      <c r="E200" s="30">
        <v>11605</v>
      </c>
    </row>
    <row r="201" spans="1:8">
      <c r="A201" s="16" t="s">
        <v>31</v>
      </c>
      <c r="B201" s="12" t="s">
        <v>70</v>
      </c>
      <c r="C201" s="29">
        <f>+C202+C203+C204+C206</f>
        <v>46486</v>
      </c>
      <c r="D201" s="29">
        <f t="shared" si="31"/>
        <v>228593</v>
      </c>
      <c r="E201" s="29">
        <f t="shared" ref="E201" si="34">+E202+E203+E204+E206</f>
        <v>275079</v>
      </c>
    </row>
    <row r="202" spans="1:8">
      <c r="A202" s="17" t="s">
        <v>71</v>
      </c>
      <c r="B202" s="12" t="s">
        <v>72</v>
      </c>
      <c r="C202" s="30">
        <v>15666</v>
      </c>
      <c r="D202" s="29">
        <f t="shared" si="31"/>
        <v>141474</v>
      </c>
      <c r="E202" s="30">
        <v>157140</v>
      </c>
    </row>
    <row r="203" spans="1:8">
      <c r="A203" s="17" t="s">
        <v>84</v>
      </c>
      <c r="B203" s="12" t="s">
        <v>85</v>
      </c>
      <c r="C203" s="30">
        <v>15291</v>
      </c>
      <c r="D203" s="29">
        <f t="shared" si="31"/>
        <v>53049</v>
      </c>
      <c r="E203" s="30">
        <v>68340</v>
      </c>
    </row>
    <row r="204" spans="1:8">
      <c r="A204" s="17" t="s">
        <v>73</v>
      </c>
      <c r="B204" s="12" t="s">
        <v>74</v>
      </c>
      <c r="C204" s="30">
        <v>13936</v>
      </c>
      <c r="D204" s="29">
        <f t="shared" si="31"/>
        <v>32557</v>
      </c>
      <c r="E204" s="30">
        <v>46493</v>
      </c>
    </row>
    <row r="205" spans="1:8">
      <c r="A205" s="17" t="s">
        <v>86</v>
      </c>
      <c r="B205" s="12" t="s">
        <v>60</v>
      </c>
      <c r="C205" s="30">
        <v>0</v>
      </c>
      <c r="D205" s="29">
        <f t="shared" si="31"/>
        <v>0</v>
      </c>
      <c r="E205" s="30">
        <v>0</v>
      </c>
    </row>
    <row r="206" spans="1:8">
      <c r="A206" s="17" t="s">
        <v>75</v>
      </c>
      <c r="B206" s="12" t="s">
        <v>61</v>
      </c>
      <c r="C206" s="30">
        <v>1593</v>
      </c>
      <c r="D206" s="29">
        <f t="shared" si="31"/>
        <v>1513</v>
      </c>
      <c r="E206" s="30">
        <f>2915+92+99</f>
        <v>3106</v>
      </c>
    </row>
    <row r="207" spans="1:8">
      <c r="A207" s="16" t="s">
        <v>32</v>
      </c>
      <c r="B207" s="12" t="s">
        <v>87</v>
      </c>
      <c r="C207" s="29">
        <v>0</v>
      </c>
      <c r="D207" s="29">
        <f t="shared" si="31"/>
        <v>119</v>
      </c>
      <c r="E207" s="29">
        <f>+E208</f>
        <v>119</v>
      </c>
    </row>
    <row r="208" spans="1:8">
      <c r="A208" s="17" t="s">
        <v>88</v>
      </c>
      <c r="B208" s="12" t="s">
        <v>89</v>
      </c>
      <c r="C208" s="30">
        <v>0</v>
      </c>
      <c r="D208" s="29">
        <f t="shared" si="31"/>
        <v>119</v>
      </c>
      <c r="E208" s="30">
        <v>119</v>
      </c>
    </row>
    <row r="209" spans="1:5">
      <c r="A209" s="16" t="s">
        <v>38</v>
      </c>
      <c r="B209" s="12" t="s">
        <v>102</v>
      </c>
      <c r="C209" s="29">
        <v>0</v>
      </c>
      <c r="D209" s="29">
        <f t="shared" si="31"/>
        <v>0</v>
      </c>
      <c r="E209" s="29">
        <v>0</v>
      </c>
    </row>
    <row r="210" spans="1:5">
      <c r="A210" s="17" t="s">
        <v>105</v>
      </c>
      <c r="B210" s="12" t="s">
        <v>106</v>
      </c>
      <c r="C210" s="30">
        <v>0</v>
      </c>
      <c r="D210" s="29">
        <f t="shared" si="31"/>
        <v>0</v>
      </c>
      <c r="E210" s="30">
        <v>0</v>
      </c>
    </row>
    <row r="211" spans="1:5">
      <c r="A211" s="16" t="s">
        <v>33</v>
      </c>
      <c r="B211" s="12" t="s">
        <v>81</v>
      </c>
      <c r="C211" s="29">
        <f>+C212</f>
        <v>622470</v>
      </c>
      <c r="D211" s="29">
        <f t="shared" si="31"/>
        <v>-169309</v>
      </c>
      <c r="E211" s="29">
        <f>+E212</f>
        <v>453161</v>
      </c>
    </row>
    <row r="212" spans="1:5">
      <c r="A212" s="17" t="s">
        <v>82</v>
      </c>
      <c r="B212" s="12" t="s">
        <v>83</v>
      </c>
      <c r="C212" s="30">
        <v>622470</v>
      </c>
      <c r="D212" s="29">
        <f t="shared" si="31"/>
        <v>-169309</v>
      </c>
      <c r="E212" s="30">
        <v>453161</v>
      </c>
    </row>
    <row r="213" spans="1:5">
      <c r="A213" s="16" t="s">
        <v>35</v>
      </c>
      <c r="B213" s="12" t="s">
        <v>93</v>
      </c>
      <c r="C213" s="29">
        <v>0</v>
      </c>
      <c r="D213" s="29">
        <f t="shared" si="31"/>
        <v>186588</v>
      </c>
      <c r="E213" s="29">
        <f>+E214</f>
        <v>186588</v>
      </c>
    </row>
    <row r="214" spans="1:5">
      <c r="A214" s="17" t="s">
        <v>96</v>
      </c>
      <c r="B214" s="12" t="s">
        <v>97</v>
      </c>
      <c r="C214" s="30">
        <v>0</v>
      </c>
      <c r="D214" s="29">
        <f t="shared" si="31"/>
        <v>186588</v>
      </c>
      <c r="E214" s="30">
        <f>42400+144188</f>
        <v>186588</v>
      </c>
    </row>
    <row r="215" spans="1:5">
      <c r="A215" s="17" t="s">
        <v>98</v>
      </c>
      <c r="B215" s="12" t="s">
        <v>99</v>
      </c>
      <c r="C215" s="30">
        <v>0</v>
      </c>
      <c r="D215" s="29">
        <f t="shared" si="31"/>
        <v>0</v>
      </c>
      <c r="E215" s="30">
        <v>0</v>
      </c>
    </row>
    <row r="216" spans="1:5">
      <c r="A216" s="16" t="s">
        <v>37</v>
      </c>
      <c r="B216" s="12" t="s">
        <v>79</v>
      </c>
      <c r="C216" s="29">
        <v>0</v>
      </c>
      <c r="D216" s="29">
        <f t="shared" si="31"/>
        <v>0</v>
      </c>
      <c r="E216" s="29">
        <v>0</v>
      </c>
    </row>
    <row r="217" spans="1:5">
      <c r="A217" s="17" t="s">
        <v>80</v>
      </c>
      <c r="B217" s="12" t="s">
        <v>59</v>
      </c>
      <c r="C217" s="30">
        <v>0</v>
      </c>
      <c r="D217" s="29">
        <f t="shared" si="31"/>
        <v>0</v>
      </c>
      <c r="E217" s="30">
        <v>0</v>
      </c>
    </row>
    <row r="218" spans="1:5">
      <c r="A218" s="15" t="s">
        <v>56</v>
      </c>
      <c r="B218" s="12" t="s">
        <v>19</v>
      </c>
      <c r="C218" s="29">
        <v>0</v>
      </c>
      <c r="D218" s="29">
        <f t="shared" si="31"/>
        <v>0</v>
      </c>
      <c r="E218" s="29">
        <v>0</v>
      </c>
    </row>
    <row r="219" spans="1:5">
      <c r="A219" s="16" t="s">
        <v>20</v>
      </c>
      <c r="B219" s="12" t="s">
        <v>64</v>
      </c>
      <c r="C219" s="29">
        <v>0</v>
      </c>
      <c r="D219" s="29">
        <f t="shared" si="31"/>
        <v>0</v>
      </c>
      <c r="E219" s="29">
        <v>0</v>
      </c>
    </row>
    <row r="220" spans="1:5">
      <c r="A220" s="17" t="s">
        <v>65</v>
      </c>
      <c r="B220" s="12" t="s">
        <v>66</v>
      </c>
      <c r="C220" s="30">
        <v>0</v>
      </c>
      <c r="D220" s="29">
        <f t="shared" si="31"/>
        <v>0</v>
      </c>
      <c r="E220" s="30">
        <v>0</v>
      </c>
    </row>
    <row r="221" spans="1:5">
      <c r="A221" s="17" t="s">
        <v>67</v>
      </c>
      <c r="B221" s="12" t="s">
        <v>58</v>
      </c>
      <c r="C221" s="32">
        <v>0</v>
      </c>
      <c r="D221" s="29">
        <f t="shared" si="31"/>
        <v>0</v>
      </c>
      <c r="E221" s="30">
        <v>0</v>
      </c>
    </row>
    <row r="222" spans="1:5">
      <c r="A222" s="17" t="s">
        <v>68</v>
      </c>
      <c r="B222" s="12" t="s">
        <v>69</v>
      </c>
      <c r="C222" s="30">
        <v>0</v>
      </c>
      <c r="D222" s="29">
        <f t="shared" si="31"/>
        <v>0</v>
      </c>
      <c r="E222" s="30">
        <v>0</v>
      </c>
    </row>
    <row r="223" spans="1:5">
      <c r="A223" s="16" t="s">
        <v>31</v>
      </c>
      <c r="B223" s="12" t="s">
        <v>70</v>
      </c>
      <c r="C223" s="29">
        <v>0</v>
      </c>
      <c r="D223" s="29">
        <f t="shared" si="31"/>
        <v>0</v>
      </c>
      <c r="E223" s="29">
        <v>0</v>
      </c>
    </row>
    <row r="224" spans="1:5">
      <c r="A224" s="17" t="s">
        <v>71</v>
      </c>
      <c r="B224" s="12" t="s">
        <v>72</v>
      </c>
      <c r="C224" s="30">
        <v>0</v>
      </c>
      <c r="D224" s="29">
        <f t="shared" si="31"/>
        <v>0</v>
      </c>
      <c r="E224" s="30">
        <v>0</v>
      </c>
    </row>
    <row r="225" spans="1:5">
      <c r="A225" s="17" t="s">
        <v>84</v>
      </c>
      <c r="B225" s="12" t="s">
        <v>85</v>
      </c>
      <c r="C225" s="30">
        <v>0</v>
      </c>
      <c r="D225" s="29">
        <f t="shared" si="31"/>
        <v>0</v>
      </c>
      <c r="E225" s="30">
        <v>0</v>
      </c>
    </row>
    <row r="226" spans="1:5">
      <c r="A226" s="17" t="s">
        <v>73</v>
      </c>
      <c r="B226" s="12" t="s">
        <v>74</v>
      </c>
      <c r="C226" s="30">
        <v>0</v>
      </c>
      <c r="D226" s="29">
        <f t="shared" si="31"/>
        <v>0</v>
      </c>
      <c r="E226" s="30">
        <v>0</v>
      </c>
    </row>
    <row r="227" spans="1:5">
      <c r="A227" s="17" t="s">
        <v>75</v>
      </c>
      <c r="B227" s="12" t="s">
        <v>61</v>
      </c>
      <c r="C227" s="30">
        <v>0</v>
      </c>
      <c r="D227" s="29">
        <f t="shared" si="31"/>
        <v>0</v>
      </c>
      <c r="E227" s="30">
        <v>0</v>
      </c>
    </row>
    <row r="228" spans="1:5">
      <c r="A228" s="16" t="s">
        <v>32</v>
      </c>
      <c r="B228" s="12" t="s">
        <v>87</v>
      </c>
      <c r="C228" s="31">
        <v>0</v>
      </c>
      <c r="D228" s="29">
        <f t="shared" si="31"/>
        <v>0</v>
      </c>
      <c r="E228" s="29">
        <v>0</v>
      </c>
    </row>
    <row r="229" spans="1:5">
      <c r="A229" s="17" t="s">
        <v>88</v>
      </c>
      <c r="B229" s="12" t="s">
        <v>89</v>
      </c>
      <c r="C229" s="32">
        <v>0</v>
      </c>
      <c r="D229" s="29">
        <f t="shared" si="31"/>
        <v>0</v>
      </c>
      <c r="E229" s="30">
        <v>0</v>
      </c>
    </row>
    <row r="230" spans="1:5">
      <c r="A230" s="16" t="s">
        <v>33</v>
      </c>
      <c r="B230" s="12" t="s">
        <v>81</v>
      </c>
      <c r="C230" s="29">
        <v>0</v>
      </c>
      <c r="D230" s="29">
        <f t="shared" si="31"/>
        <v>0</v>
      </c>
      <c r="E230" s="29">
        <v>0</v>
      </c>
    </row>
    <row r="231" spans="1:5">
      <c r="A231" s="17" t="s">
        <v>82</v>
      </c>
      <c r="B231" s="12" t="s">
        <v>83</v>
      </c>
      <c r="C231" s="30">
        <v>0</v>
      </c>
      <c r="D231" s="29">
        <f t="shared" si="31"/>
        <v>0</v>
      </c>
      <c r="E231" s="30">
        <v>0</v>
      </c>
    </row>
    <row r="232" spans="1:5">
      <c r="A232" s="16" t="s">
        <v>35</v>
      </c>
      <c r="B232" s="12" t="s">
        <v>93</v>
      </c>
      <c r="C232" s="29">
        <v>0</v>
      </c>
      <c r="D232" s="29">
        <f t="shared" si="31"/>
        <v>0</v>
      </c>
      <c r="E232" s="29">
        <v>0</v>
      </c>
    </row>
    <row r="233" spans="1:5">
      <c r="A233" s="17" t="s">
        <v>96</v>
      </c>
      <c r="B233" s="12" t="s">
        <v>97</v>
      </c>
      <c r="C233" s="31">
        <v>0</v>
      </c>
      <c r="D233" s="29">
        <f t="shared" si="31"/>
        <v>0</v>
      </c>
      <c r="E233" s="29">
        <v>0</v>
      </c>
    </row>
    <row r="234" spans="1:5">
      <c r="A234" s="17" t="s">
        <v>98</v>
      </c>
      <c r="B234" s="12" t="s">
        <v>99</v>
      </c>
      <c r="C234" s="32">
        <v>0</v>
      </c>
      <c r="D234" s="29">
        <f t="shared" si="31"/>
        <v>0</v>
      </c>
      <c r="E234" s="30">
        <v>0</v>
      </c>
    </row>
    <row r="235" spans="1:5">
      <c r="A235" s="15" t="s">
        <v>57</v>
      </c>
      <c r="B235" s="12" t="s">
        <v>120</v>
      </c>
      <c r="C235" s="29">
        <v>0</v>
      </c>
      <c r="D235" s="29">
        <f t="shared" si="31"/>
        <v>0</v>
      </c>
      <c r="E235" s="29">
        <v>0</v>
      </c>
    </row>
    <row r="236" spans="1:5">
      <c r="A236" s="16" t="s">
        <v>31</v>
      </c>
      <c r="B236" s="12" t="s">
        <v>70</v>
      </c>
      <c r="C236" s="30">
        <v>0</v>
      </c>
      <c r="D236" s="29">
        <f t="shared" si="31"/>
        <v>0</v>
      </c>
      <c r="E236" s="30">
        <v>0</v>
      </c>
    </row>
    <row r="237" spans="1:5">
      <c r="A237" s="17" t="s">
        <v>73</v>
      </c>
      <c r="B237" s="12" t="s">
        <v>74</v>
      </c>
      <c r="C237" s="29">
        <v>0</v>
      </c>
      <c r="D237" s="29">
        <f t="shared" si="31"/>
        <v>0</v>
      </c>
      <c r="E237" s="29">
        <v>0</v>
      </c>
    </row>
    <row r="238" spans="1:5">
      <c r="A238" s="16" t="s">
        <v>35</v>
      </c>
      <c r="B238" s="12" t="s">
        <v>93</v>
      </c>
      <c r="C238" s="31">
        <v>0</v>
      </c>
      <c r="D238" s="29">
        <f t="shared" si="31"/>
        <v>0</v>
      </c>
      <c r="E238" s="29">
        <v>0</v>
      </c>
    </row>
    <row r="239" spans="1:5">
      <c r="A239" s="17" t="s">
        <v>96</v>
      </c>
      <c r="B239" s="12" t="s">
        <v>97</v>
      </c>
      <c r="C239" s="32">
        <v>0</v>
      </c>
      <c r="D239" s="29">
        <f t="shared" si="31"/>
        <v>0</v>
      </c>
      <c r="E239" s="30">
        <v>0</v>
      </c>
    </row>
    <row r="240" spans="1:5">
      <c r="A240" s="17" t="s">
        <v>98</v>
      </c>
      <c r="B240" s="12" t="s">
        <v>99</v>
      </c>
      <c r="C240" s="29">
        <v>0</v>
      </c>
      <c r="D240" s="29">
        <f t="shared" si="31"/>
        <v>0</v>
      </c>
      <c r="E240" s="29">
        <v>0</v>
      </c>
    </row>
    <row r="241" spans="1:5">
      <c r="A241" s="16" t="s">
        <v>37</v>
      </c>
      <c r="B241" s="12" t="s">
        <v>79</v>
      </c>
      <c r="C241" s="30">
        <v>0</v>
      </c>
      <c r="D241" s="29">
        <f t="shared" si="31"/>
        <v>0</v>
      </c>
      <c r="E241" s="30">
        <v>0</v>
      </c>
    </row>
    <row r="242" spans="1:5">
      <c r="A242" s="17" t="s">
        <v>80</v>
      </c>
      <c r="B242" s="12" t="s">
        <v>59</v>
      </c>
      <c r="C242" s="29">
        <v>0</v>
      </c>
      <c r="D242" s="29">
        <f t="shared" si="31"/>
        <v>0</v>
      </c>
      <c r="E242" s="29">
        <v>0</v>
      </c>
    </row>
    <row r="243" spans="1:5">
      <c r="A243" s="24" t="s">
        <v>24</v>
      </c>
      <c r="B243" s="25" t="s">
        <v>25</v>
      </c>
      <c r="C243" s="18">
        <f>C245</f>
        <v>0</v>
      </c>
      <c r="D243" s="18">
        <f t="shared" ref="D243:E243" si="35">D245</f>
        <v>0</v>
      </c>
      <c r="E243" s="18">
        <f t="shared" si="35"/>
        <v>0</v>
      </c>
    </row>
    <row r="244" spans="1:5">
      <c r="A244" s="14" t="s">
        <v>46</v>
      </c>
      <c r="B244" s="12" t="s">
        <v>47</v>
      </c>
      <c r="C244" s="29">
        <v>0</v>
      </c>
      <c r="D244" s="29">
        <v>0</v>
      </c>
      <c r="E244" s="29">
        <v>0</v>
      </c>
    </row>
    <row r="245" spans="1:5">
      <c r="A245" s="15" t="s">
        <v>45</v>
      </c>
      <c r="B245" s="12" t="s">
        <v>0</v>
      </c>
      <c r="C245" s="29">
        <v>0</v>
      </c>
      <c r="D245" s="29">
        <v>0</v>
      </c>
      <c r="E245" s="29">
        <v>0</v>
      </c>
    </row>
    <row r="246" spans="1:5">
      <c r="A246" s="16" t="s">
        <v>31</v>
      </c>
      <c r="B246" s="12" t="s">
        <v>70</v>
      </c>
      <c r="C246" s="29">
        <v>0</v>
      </c>
      <c r="D246" s="29">
        <v>0</v>
      </c>
      <c r="E246" s="29">
        <v>0</v>
      </c>
    </row>
    <row r="247" spans="1:5">
      <c r="A247" s="17" t="s">
        <v>73</v>
      </c>
      <c r="B247" s="12" t="s">
        <v>74</v>
      </c>
      <c r="C247" s="4">
        <v>0</v>
      </c>
      <c r="D247" s="4">
        <v>0</v>
      </c>
      <c r="E247" s="4">
        <v>0</v>
      </c>
    </row>
    <row r="248" spans="1:5">
      <c r="A248" s="24" t="s">
        <v>26</v>
      </c>
      <c r="B248" s="25" t="s">
        <v>27</v>
      </c>
      <c r="C248" s="18">
        <f>C250+C267</f>
        <v>927425</v>
      </c>
      <c r="D248" s="18">
        <f>+E248-C248</f>
        <v>-174921</v>
      </c>
      <c r="E248" s="18">
        <f t="shared" ref="E248" si="36">E250+E267</f>
        <v>752504</v>
      </c>
    </row>
    <row r="249" spans="1:5">
      <c r="A249" s="14" t="s">
        <v>46</v>
      </c>
      <c r="B249" s="12" t="s">
        <v>47</v>
      </c>
      <c r="C249" s="29">
        <v>0</v>
      </c>
      <c r="D249" s="29">
        <v>0</v>
      </c>
      <c r="E249" s="29">
        <v>0</v>
      </c>
    </row>
    <row r="250" spans="1:5">
      <c r="A250" s="15" t="s">
        <v>48</v>
      </c>
      <c r="B250" s="12" t="s">
        <v>5</v>
      </c>
      <c r="C250" s="29">
        <f>+C257</f>
        <v>74782</v>
      </c>
      <c r="D250" s="29">
        <f>+E250-C250</f>
        <v>-58413</v>
      </c>
      <c r="E250" s="29">
        <f>+E257</f>
        <v>16369</v>
      </c>
    </row>
    <row r="251" spans="1:5">
      <c r="A251" s="16" t="s">
        <v>20</v>
      </c>
      <c r="B251" s="12" t="s">
        <v>64</v>
      </c>
      <c r="C251" s="29">
        <v>0</v>
      </c>
      <c r="D251" s="29">
        <f t="shared" ref="D251:D283" si="37">+E251-C251</f>
        <v>0</v>
      </c>
      <c r="E251" s="29">
        <v>0</v>
      </c>
    </row>
    <row r="252" spans="1:5">
      <c r="A252" s="17" t="s">
        <v>65</v>
      </c>
      <c r="B252" s="12" t="s">
        <v>66</v>
      </c>
      <c r="C252" s="30">
        <v>0</v>
      </c>
      <c r="D252" s="29">
        <f t="shared" si="37"/>
        <v>0</v>
      </c>
      <c r="E252" s="30">
        <v>0</v>
      </c>
    </row>
    <row r="253" spans="1:5">
      <c r="A253" s="17" t="s">
        <v>68</v>
      </c>
      <c r="B253" s="12" t="s">
        <v>69</v>
      </c>
      <c r="C253" s="30">
        <v>0</v>
      </c>
      <c r="D253" s="29">
        <f t="shared" si="37"/>
        <v>0</v>
      </c>
      <c r="E253" s="30">
        <v>0</v>
      </c>
    </row>
    <row r="254" spans="1:5">
      <c r="A254" s="16" t="s">
        <v>31</v>
      </c>
      <c r="B254" s="12" t="s">
        <v>70</v>
      </c>
      <c r="C254" s="29">
        <v>0</v>
      </c>
      <c r="D254" s="29">
        <f t="shared" si="37"/>
        <v>0</v>
      </c>
      <c r="E254" s="29">
        <v>0</v>
      </c>
    </row>
    <row r="255" spans="1:5">
      <c r="A255" s="17" t="s">
        <v>71</v>
      </c>
      <c r="B255" s="12" t="s">
        <v>72</v>
      </c>
      <c r="C255" s="30">
        <v>0</v>
      </c>
      <c r="D255" s="29">
        <f t="shared" si="37"/>
        <v>0</v>
      </c>
      <c r="E255" s="30">
        <v>0</v>
      </c>
    </row>
    <row r="256" spans="1:5">
      <c r="A256" s="17" t="s">
        <v>84</v>
      </c>
      <c r="B256" s="12" t="s">
        <v>85</v>
      </c>
      <c r="C256" s="30">
        <v>0</v>
      </c>
      <c r="D256" s="29">
        <f t="shared" si="37"/>
        <v>0</v>
      </c>
      <c r="E256" s="30">
        <v>0</v>
      </c>
    </row>
    <row r="257" spans="1:5">
      <c r="A257" s="17" t="s">
        <v>73</v>
      </c>
      <c r="B257" s="12" t="s">
        <v>74</v>
      </c>
      <c r="C257" s="30">
        <v>74782</v>
      </c>
      <c r="D257" s="29">
        <f t="shared" si="37"/>
        <v>-58413</v>
      </c>
      <c r="E257" s="30">
        <v>16369</v>
      </c>
    </row>
    <row r="258" spans="1:5">
      <c r="A258" s="17" t="s">
        <v>86</v>
      </c>
      <c r="B258" s="12" t="s">
        <v>60</v>
      </c>
      <c r="C258" s="29">
        <v>0</v>
      </c>
      <c r="D258" s="29">
        <f t="shared" si="37"/>
        <v>0</v>
      </c>
      <c r="E258" s="29">
        <v>0</v>
      </c>
    </row>
    <row r="259" spans="1:5">
      <c r="A259" s="17" t="s">
        <v>75</v>
      </c>
      <c r="B259" s="12" t="s">
        <v>61</v>
      </c>
      <c r="C259" s="30">
        <v>0</v>
      </c>
      <c r="D259" s="29">
        <f t="shared" si="37"/>
        <v>0</v>
      </c>
      <c r="E259" s="30">
        <v>0</v>
      </c>
    </row>
    <row r="260" spans="1:5">
      <c r="A260" s="16" t="s">
        <v>39</v>
      </c>
      <c r="B260" s="12" t="s">
        <v>107</v>
      </c>
      <c r="C260" s="30">
        <v>0</v>
      </c>
      <c r="D260" s="29">
        <f t="shared" si="37"/>
        <v>0</v>
      </c>
      <c r="E260" s="30">
        <v>0</v>
      </c>
    </row>
    <row r="261" spans="1:5">
      <c r="A261" s="17" t="s">
        <v>121</v>
      </c>
      <c r="B261" s="12" t="s">
        <v>122</v>
      </c>
      <c r="C261" s="29">
        <v>0</v>
      </c>
      <c r="D261" s="29">
        <f t="shared" si="37"/>
        <v>0</v>
      </c>
      <c r="E261" s="29">
        <v>0</v>
      </c>
    </row>
    <row r="262" spans="1:5">
      <c r="A262" s="16" t="s">
        <v>38</v>
      </c>
      <c r="B262" s="12" t="s">
        <v>102</v>
      </c>
      <c r="C262" s="30">
        <v>0</v>
      </c>
      <c r="D262" s="29">
        <f t="shared" si="37"/>
        <v>0</v>
      </c>
      <c r="E262" s="30">
        <v>0</v>
      </c>
    </row>
    <row r="263" spans="1:5">
      <c r="A263" s="17" t="s">
        <v>105</v>
      </c>
      <c r="B263" s="12" t="s">
        <v>106</v>
      </c>
      <c r="C263" s="29">
        <v>0</v>
      </c>
      <c r="D263" s="29">
        <f t="shared" si="37"/>
        <v>0</v>
      </c>
      <c r="E263" s="29">
        <v>0</v>
      </c>
    </row>
    <row r="264" spans="1:5">
      <c r="A264" s="16" t="s">
        <v>35</v>
      </c>
      <c r="B264" s="12" t="s">
        <v>93</v>
      </c>
      <c r="C264" s="29">
        <v>0</v>
      </c>
      <c r="D264" s="29">
        <f t="shared" si="37"/>
        <v>0</v>
      </c>
      <c r="E264" s="29">
        <v>0</v>
      </c>
    </row>
    <row r="265" spans="1:5">
      <c r="A265" s="17" t="s">
        <v>94</v>
      </c>
      <c r="B265" s="12" t="s">
        <v>95</v>
      </c>
      <c r="C265" s="30">
        <v>0</v>
      </c>
      <c r="D265" s="29">
        <f t="shared" si="37"/>
        <v>0</v>
      </c>
      <c r="E265" s="30">
        <v>0</v>
      </c>
    </row>
    <row r="266" spans="1:5">
      <c r="A266" s="17" t="s">
        <v>96</v>
      </c>
      <c r="B266" s="12" t="s">
        <v>97</v>
      </c>
      <c r="C266" s="30">
        <v>0</v>
      </c>
      <c r="D266" s="29">
        <f t="shared" si="37"/>
        <v>0</v>
      </c>
      <c r="E266" s="30">
        <v>0</v>
      </c>
    </row>
    <row r="267" spans="1:5">
      <c r="A267" s="15" t="s">
        <v>51</v>
      </c>
      <c r="B267" s="12" t="s">
        <v>123</v>
      </c>
      <c r="C267" s="29">
        <f>+C268+C271+C281</f>
        <v>852643</v>
      </c>
      <c r="D267" s="29">
        <f t="shared" si="37"/>
        <v>-116508</v>
      </c>
      <c r="E267" s="29">
        <f t="shared" ref="E267" si="38">+E268+E271+E281</f>
        <v>736135</v>
      </c>
    </row>
    <row r="268" spans="1:5">
      <c r="A268" s="16" t="s">
        <v>20</v>
      </c>
      <c r="B268" s="12" t="s">
        <v>64</v>
      </c>
      <c r="C268" s="29">
        <f>+C269+C270</f>
        <v>36948</v>
      </c>
      <c r="D268" s="29">
        <f t="shared" si="37"/>
        <v>2912</v>
      </c>
      <c r="E268" s="29">
        <f t="shared" ref="E268" si="39">+E269+E270</f>
        <v>39860</v>
      </c>
    </row>
    <row r="269" spans="1:5">
      <c r="A269" s="17" t="s">
        <v>65</v>
      </c>
      <c r="B269" s="12" t="s">
        <v>66</v>
      </c>
      <c r="C269" s="30">
        <v>31715</v>
      </c>
      <c r="D269" s="29">
        <f t="shared" si="37"/>
        <v>2500</v>
      </c>
      <c r="E269" s="30">
        <v>34215</v>
      </c>
    </row>
    <row r="270" spans="1:5">
      <c r="A270" s="17" t="s">
        <v>68</v>
      </c>
      <c r="B270" s="12" t="s">
        <v>69</v>
      </c>
      <c r="C270" s="30">
        <v>5233</v>
      </c>
      <c r="D270" s="29">
        <f t="shared" si="37"/>
        <v>412</v>
      </c>
      <c r="E270" s="30">
        <v>5645</v>
      </c>
    </row>
    <row r="271" spans="1:5">
      <c r="A271" s="16" t="s">
        <v>31</v>
      </c>
      <c r="B271" s="12" t="s">
        <v>70</v>
      </c>
      <c r="C271" s="29">
        <f>+C272+C273+C274</f>
        <v>620249</v>
      </c>
      <c r="D271" s="29">
        <f t="shared" si="37"/>
        <v>-415722</v>
      </c>
      <c r="E271" s="29">
        <f t="shared" ref="E271" si="40">+E272+E273+E274</f>
        <v>204527</v>
      </c>
    </row>
    <row r="272" spans="1:5">
      <c r="A272" s="17" t="s">
        <v>71</v>
      </c>
      <c r="B272" s="12" t="s">
        <v>72</v>
      </c>
      <c r="C272" s="30">
        <v>38820</v>
      </c>
      <c r="D272" s="29">
        <f t="shared" si="37"/>
        <v>-1368</v>
      </c>
      <c r="E272" s="30">
        <v>37452</v>
      </c>
    </row>
    <row r="273" spans="1:5">
      <c r="A273" s="17" t="s">
        <v>84</v>
      </c>
      <c r="B273" s="12" t="s">
        <v>85</v>
      </c>
      <c r="C273" s="30">
        <v>125808</v>
      </c>
      <c r="D273" s="29">
        <f t="shared" si="37"/>
        <v>-48972</v>
      </c>
      <c r="E273" s="30">
        <v>76836</v>
      </c>
    </row>
    <row r="274" spans="1:5">
      <c r="A274" s="17" t="s">
        <v>73</v>
      </c>
      <c r="B274" s="12" t="s">
        <v>74</v>
      </c>
      <c r="C274" s="30">
        <v>455621</v>
      </c>
      <c r="D274" s="29">
        <f t="shared" si="37"/>
        <v>-365382</v>
      </c>
      <c r="E274" s="30">
        <f>86829+3410</f>
        <v>90239</v>
      </c>
    </row>
    <row r="275" spans="1:5">
      <c r="A275" s="17" t="s">
        <v>86</v>
      </c>
      <c r="B275" s="12" t="s">
        <v>60</v>
      </c>
      <c r="C275" s="30">
        <v>0</v>
      </c>
      <c r="D275" s="29">
        <f t="shared" si="37"/>
        <v>0</v>
      </c>
      <c r="E275" s="30">
        <v>0</v>
      </c>
    </row>
    <row r="276" spans="1:5">
      <c r="A276" s="17" t="s">
        <v>75</v>
      </c>
      <c r="B276" s="12" t="s">
        <v>61</v>
      </c>
      <c r="C276" s="30">
        <v>0</v>
      </c>
      <c r="D276" s="29">
        <f t="shared" si="37"/>
        <v>0</v>
      </c>
      <c r="E276" s="30">
        <v>0</v>
      </c>
    </row>
    <row r="277" spans="1:5">
      <c r="A277" s="16" t="s">
        <v>39</v>
      </c>
      <c r="B277" s="12" t="s">
        <v>107</v>
      </c>
      <c r="C277" s="29">
        <v>0</v>
      </c>
      <c r="D277" s="29">
        <f t="shared" si="37"/>
        <v>0</v>
      </c>
      <c r="E277" s="29">
        <v>0</v>
      </c>
    </row>
    <row r="278" spans="1:5">
      <c r="A278" s="17" t="s">
        <v>108</v>
      </c>
      <c r="B278" s="12" t="s">
        <v>62</v>
      </c>
      <c r="C278" s="30">
        <v>0</v>
      </c>
      <c r="D278" s="29">
        <f t="shared" si="37"/>
        <v>0</v>
      </c>
      <c r="E278" s="30">
        <v>0</v>
      </c>
    </row>
    <row r="279" spans="1:5">
      <c r="A279" s="16" t="s">
        <v>38</v>
      </c>
      <c r="B279" s="12" t="s">
        <v>102</v>
      </c>
      <c r="C279" s="29">
        <v>0</v>
      </c>
      <c r="D279" s="29">
        <f t="shared" si="37"/>
        <v>0</v>
      </c>
      <c r="E279" s="29">
        <v>0</v>
      </c>
    </row>
    <row r="280" spans="1:5">
      <c r="A280" s="17" t="s">
        <v>105</v>
      </c>
      <c r="B280" s="12" t="s">
        <v>106</v>
      </c>
      <c r="C280" s="30">
        <v>0</v>
      </c>
      <c r="D280" s="29">
        <f t="shared" si="37"/>
        <v>0</v>
      </c>
      <c r="E280" s="30">
        <v>0</v>
      </c>
    </row>
    <row r="281" spans="1:5">
      <c r="A281" s="16" t="s">
        <v>35</v>
      </c>
      <c r="B281" s="12" t="s">
        <v>93</v>
      </c>
      <c r="C281" s="29">
        <f>+C282+C283</f>
        <v>195446</v>
      </c>
      <c r="D281" s="29">
        <f t="shared" si="37"/>
        <v>296302</v>
      </c>
      <c r="E281" s="29">
        <f t="shared" ref="E281" si="41">+E282+E283</f>
        <v>491748</v>
      </c>
    </row>
    <row r="282" spans="1:5">
      <c r="A282" s="17" t="s">
        <v>94</v>
      </c>
      <c r="B282" s="12" t="s">
        <v>95</v>
      </c>
      <c r="C282" s="30">
        <v>0</v>
      </c>
      <c r="D282" s="29">
        <f t="shared" si="37"/>
        <v>332482</v>
      </c>
      <c r="E282" s="30">
        <f>234041+98441</f>
        <v>332482</v>
      </c>
    </row>
    <row r="283" spans="1:5">
      <c r="A283" s="17" t="s">
        <v>96</v>
      </c>
      <c r="B283" s="12" t="s">
        <v>97</v>
      </c>
      <c r="C283" s="30">
        <v>195446</v>
      </c>
      <c r="D283" s="29">
        <f t="shared" si="37"/>
        <v>-36180</v>
      </c>
      <c r="E283" s="30">
        <v>159266</v>
      </c>
    </row>
    <row r="284" spans="1:5">
      <c r="A284" s="24" t="s">
        <v>28</v>
      </c>
      <c r="B284" s="25" t="s">
        <v>29</v>
      </c>
      <c r="C284" s="18">
        <f>C286+C297</f>
        <v>0</v>
      </c>
      <c r="D284" s="18">
        <f t="shared" ref="D284:E284" si="42">D286+D297</f>
        <v>0</v>
      </c>
      <c r="E284" s="18">
        <f t="shared" si="42"/>
        <v>0</v>
      </c>
    </row>
    <row r="285" spans="1:5">
      <c r="A285" s="14" t="s">
        <v>46</v>
      </c>
      <c r="B285" s="12" t="s">
        <v>47</v>
      </c>
      <c r="C285" s="29">
        <v>0</v>
      </c>
      <c r="D285" s="29">
        <v>0</v>
      </c>
      <c r="E285" s="29">
        <v>0</v>
      </c>
    </row>
    <row r="286" spans="1:5">
      <c r="A286" s="15" t="s">
        <v>48</v>
      </c>
      <c r="B286" s="12" t="s">
        <v>5</v>
      </c>
      <c r="C286" s="30">
        <v>0</v>
      </c>
      <c r="D286" s="30">
        <v>0</v>
      </c>
      <c r="E286" s="30">
        <v>0</v>
      </c>
    </row>
    <row r="287" spans="1:5">
      <c r="A287" s="16" t="s">
        <v>20</v>
      </c>
      <c r="B287" s="12" t="s">
        <v>64</v>
      </c>
      <c r="C287" s="30">
        <v>0</v>
      </c>
      <c r="D287" s="30">
        <v>0</v>
      </c>
      <c r="E287" s="30">
        <v>0</v>
      </c>
    </row>
    <row r="288" spans="1:5">
      <c r="A288" s="17" t="s">
        <v>65</v>
      </c>
      <c r="B288" s="12" t="s">
        <v>66</v>
      </c>
      <c r="C288" s="29">
        <v>0</v>
      </c>
      <c r="D288" s="29">
        <v>0</v>
      </c>
      <c r="E288" s="29">
        <v>0</v>
      </c>
    </row>
    <row r="289" spans="1:5">
      <c r="A289" s="17" t="s">
        <v>67</v>
      </c>
      <c r="B289" s="12" t="s">
        <v>58</v>
      </c>
      <c r="C289" s="30">
        <v>0</v>
      </c>
      <c r="D289" s="30">
        <v>0</v>
      </c>
      <c r="E289" s="30">
        <v>0</v>
      </c>
    </row>
    <row r="290" spans="1:5">
      <c r="A290" s="17" t="s">
        <v>68</v>
      </c>
      <c r="B290" s="12" t="s">
        <v>69</v>
      </c>
      <c r="C290" s="30">
        <v>0</v>
      </c>
      <c r="D290" s="30">
        <v>0</v>
      </c>
      <c r="E290" s="30">
        <v>0</v>
      </c>
    </row>
    <row r="291" spans="1:5">
      <c r="A291" s="16" t="s">
        <v>31</v>
      </c>
      <c r="B291" s="12" t="s">
        <v>70</v>
      </c>
      <c r="C291" s="29">
        <v>0</v>
      </c>
      <c r="D291" s="29">
        <v>0</v>
      </c>
      <c r="E291" s="29">
        <v>0</v>
      </c>
    </row>
    <row r="292" spans="1:5">
      <c r="A292" s="17" t="s">
        <v>71</v>
      </c>
      <c r="B292" s="12" t="s">
        <v>72</v>
      </c>
      <c r="C292" s="30">
        <v>0</v>
      </c>
      <c r="D292" s="30">
        <v>0</v>
      </c>
      <c r="E292" s="30">
        <v>0</v>
      </c>
    </row>
    <row r="293" spans="1:5">
      <c r="A293" s="17" t="s">
        <v>84</v>
      </c>
      <c r="B293" s="12" t="s">
        <v>85</v>
      </c>
      <c r="C293" s="30">
        <v>0</v>
      </c>
      <c r="D293" s="30">
        <v>0</v>
      </c>
      <c r="E293" s="30">
        <v>0</v>
      </c>
    </row>
    <row r="294" spans="1:5">
      <c r="A294" s="17" t="s">
        <v>73</v>
      </c>
      <c r="B294" s="12" t="s">
        <v>74</v>
      </c>
      <c r="C294" s="29">
        <v>0</v>
      </c>
      <c r="D294" s="29">
        <v>0</v>
      </c>
      <c r="E294" s="29">
        <v>0</v>
      </c>
    </row>
    <row r="295" spans="1:5">
      <c r="A295" s="16" t="s">
        <v>35</v>
      </c>
      <c r="B295" s="12" t="s">
        <v>93</v>
      </c>
      <c r="C295" s="30">
        <v>0</v>
      </c>
      <c r="D295" s="30">
        <v>0</v>
      </c>
      <c r="E295" s="30">
        <v>0</v>
      </c>
    </row>
    <row r="296" spans="1:5">
      <c r="A296" s="17" t="s">
        <v>96</v>
      </c>
      <c r="B296" s="12" t="s">
        <v>97</v>
      </c>
      <c r="C296" s="30">
        <v>0</v>
      </c>
      <c r="D296" s="30">
        <v>0</v>
      </c>
      <c r="E296" s="30">
        <v>0</v>
      </c>
    </row>
    <row r="297" spans="1:5">
      <c r="A297" s="15" t="s">
        <v>50</v>
      </c>
      <c r="B297" s="12" t="s">
        <v>30</v>
      </c>
      <c r="C297" s="29">
        <v>0</v>
      </c>
      <c r="D297" s="29">
        <v>0</v>
      </c>
      <c r="E297" s="29">
        <v>0</v>
      </c>
    </row>
    <row r="298" spans="1:5">
      <c r="A298" s="16" t="s">
        <v>20</v>
      </c>
      <c r="B298" s="12" t="s">
        <v>64</v>
      </c>
      <c r="C298" s="30">
        <v>0</v>
      </c>
      <c r="D298" s="30">
        <v>0</v>
      </c>
      <c r="E298" s="30">
        <v>0</v>
      </c>
    </row>
    <row r="299" spans="1:5">
      <c r="A299" s="17" t="s">
        <v>65</v>
      </c>
      <c r="B299" s="12" t="s">
        <v>66</v>
      </c>
      <c r="C299" s="30">
        <v>0</v>
      </c>
      <c r="D299" s="30">
        <v>0</v>
      </c>
      <c r="E299" s="30">
        <v>0</v>
      </c>
    </row>
    <row r="300" spans="1:5">
      <c r="A300" s="17" t="s">
        <v>67</v>
      </c>
      <c r="B300" s="12" t="s">
        <v>58</v>
      </c>
      <c r="C300" s="29">
        <v>0</v>
      </c>
      <c r="D300" s="29">
        <v>0</v>
      </c>
      <c r="E300" s="29">
        <v>0</v>
      </c>
    </row>
    <row r="301" spans="1:5">
      <c r="A301" s="17" t="s">
        <v>68</v>
      </c>
      <c r="B301" s="12" t="s">
        <v>69</v>
      </c>
      <c r="C301" s="30">
        <v>0</v>
      </c>
      <c r="D301" s="30">
        <v>0</v>
      </c>
      <c r="E301" s="30">
        <v>0</v>
      </c>
    </row>
    <row r="302" spans="1:5">
      <c r="A302" s="16" t="s">
        <v>31</v>
      </c>
      <c r="B302" s="12" t="s">
        <v>70</v>
      </c>
      <c r="C302" s="30">
        <v>0</v>
      </c>
      <c r="D302" s="30">
        <v>0</v>
      </c>
      <c r="E302" s="30">
        <v>0</v>
      </c>
    </row>
    <row r="303" spans="1:5">
      <c r="A303" s="17" t="s">
        <v>71</v>
      </c>
      <c r="B303" s="12" t="s">
        <v>72</v>
      </c>
      <c r="C303" s="29">
        <v>0</v>
      </c>
      <c r="D303" s="29">
        <v>0</v>
      </c>
      <c r="E303" s="29">
        <v>0</v>
      </c>
    </row>
    <row r="304" spans="1:5">
      <c r="A304" s="17" t="s">
        <v>84</v>
      </c>
      <c r="B304" s="12" t="s">
        <v>85</v>
      </c>
      <c r="C304" s="29">
        <v>0</v>
      </c>
      <c r="D304" s="29">
        <v>0</v>
      </c>
      <c r="E304" s="29">
        <v>0</v>
      </c>
    </row>
    <row r="305" spans="1:5">
      <c r="A305" s="17" t="s">
        <v>73</v>
      </c>
      <c r="B305" s="12" t="s">
        <v>74</v>
      </c>
      <c r="C305" s="29">
        <v>0</v>
      </c>
      <c r="D305" s="29">
        <v>0</v>
      </c>
      <c r="E305" s="29">
        <v>0</v>
      </c>
    </row>
    <row r="306" spans="1:5">
      <c r="A306" s="16" t="s">
        <v>35</v>
      </c>
      <c r="B306" s="12" t="s">
        <v>93</v>
      </c>
      <c r="C306" s="30">
        <v>0</v>
      </c>
      <c r="D306" s="30">
        <v>0</v>
      </c>
      <c r="E306" s="30">
        <v>0</v>
      </c>
    </row>
    <row r="307" spans="1:5">
      <c r="A307" s="17" t="s">
        <v>96</v>
      </c>
      <c r="B307" s="12" t="s">
        <v>97</v>
      </c>
      <c r="C307" s="30">
        <v>0</v>
      </c>
      <c r="D307" s="30">
        <v>0</v>
      </c>
      <c r="E307" s="30">
        <v>0</v>
      </c>
    </row>
    <row r="308" spans="1:5" s="39" customFormat="1">
      <c r="B308" s="40"/>
      <c r="E308" s="41"/>
    </row>
    <row r="309" spans="1:5" s="39" customFormat="1">
      <c r="B309" s="40"/>
      <c r="E309" s="41"/>
    </row>
    <row r="310" spans="1:5" s="39" customFormat="1">
      <c r="A310" s="39" t="s">
        <v>132</v>
      </c>
      <c r="B310" s="40"/>
      <c r="E310" s="41"/>
    </row>
    <row r="311" spans="1:5" s="39" customFormat="1">
      <c r="B311" s="40"/>
      <c r="E311" s="41"/>
    </row>
    <row r="312" spans="1:5" s="39" customFormat="1">
      <c r="B312" s="40"/>
      <c r="E312" s="41"/>
    </row>
    <row r="313" spans="1:5" s="39" customFormat="1">
      <c r="A313" s="39" t="s">
        <v>133</v>
      </c>
      <c r="B313" s="40"/>
      <c r="E313" s="41"/>
    </row>
    <row r="314" spans="1:5" s="39" customFormat="1">
      <c r="B314" s="40"/>
      <c r="E314" s="41"/>
    </row>
    <row r="315" spans="1:5" s="39" customFormat="1">
      <c r="B315" s="40"/>
      <c r="E315" s="41"/>
    </row>
    <row r="316" spans="1:5" s="39" customFormat="1">
      <c r="B316" s="40"/>
      <c r="E316" s="41"/>
    </row>
    <row r="317" spans="1:5" s="39" customFormat="1">
      <c r="B317" s="40"/>
      <c r="E317" s="41"/>
    </row>
    <row r="318" spans="1:5" s="39" customFormat="1">
      <c r="B318" s="40"/>
      <c r="E318" s="41"/>
    </row>
    <row r="319" spans="1:5" s="39" customFormat="1">
      <c r="B319" s="40"/>
      <c r="E319" s="41"/>
    </row>
    <row r="320" spans="1:5" s="39" customFormat="1">
      <c r="B320" s="40"/>
      <c r="E320" s="41"/>
    </row>
    <row r="321" spans="2:5" s="39" customFormat="1">
      <c r="B321" s="40"/>
      <c r="E321" s="41"/>
    </row>
    <row r="322" spans="2:5" s="39" customFormat="1">
      <c r="B322" s="40"/>
      <c r="E322" s="41"/>
    </row>
    <row r="323" spans="2:5" s="39" customFormat="1">
      <c r="B323" s="40"/>
      <c r="E323" s="41"/>
    </row>
    <row r="324" spans="2:5" s="39" customFormat="1">
      <c r="B324" s="40"/>
      <c r="E324" s="41"/>
    </row>
    <row r="325" spans="2:5" s="39" customFormat="1">
      <c r="B325" s="40"/>
      <c r="E325" s="41"/>
    </row>
    <row r="326" spans="2:5" s="39" customFormat="1">
      <c r="B326" s="40"/>
      <c r="E326" s="41"/>
    </row>
    <row r="327" spans="2:5" s="39" customFormat="1">
      <c r="B327" s="40"/>
      <c r="E327" s="41"/>
    </row>
    <row r="328" spans="2:5" s="39" customFormat="1">
      <c r="B328" s="40"/>
      <c r="E328" s="41"/>
    </row>
    <row r="329" spans="2:5" s="39" customFormat="1">
      <c r="B329" s="40"/>
      <c r="E329" s="41"/>
    </row>
    <row r="330" spans="2:5" s="39" customFormat="1">
      <c r="B330" s="40"/>
      <c r="E330" s="41"/>
    </row>
    <row r="331" spans="2:5" s="39" customFormat="1">
      <c r="B331" s="40"/>
      <c r="E331" s="41"/>
    </row>
    <row r="332" spans="2:5" s="39" customFormat="1">
      <c r="B332" s="40"/>
      <c r="E332" s="41"/>
    </row>
    <row r="333" spans="2:5" s="39" customFormat="1">
      <c r="B333" s="40"/>
      <c r="E333" s="41"/>
    </row>
    <row r="334" spans="2:5" s="39" customFormat="1">
      <c r="B334" s="40"/>
      <c r="E334" s="41"/>
    </row>
    <row r="335" spans="2:5" s="39" customFormat="1">
      <c r="B335" s="40"/>
      <c r="E335" s="41"/>
    </row>
    <row r="336" spans="2:5" s="39" customFormat="1">
      <c r="B336" s="40"/>
      <c r="E336" s="41"/>
    </row>
    <row r="337" spans="2:5" s="39" customFormat="1">
      <c r="B337" s="40"/>
      <c r="E337" s="41"/>
    </row>
    <row r="338" spans="2:5" s="39" customFormat="1">
      <c r="B338" s="40"/>
      <c r="E338" s="41"/>
    </row>
    <row r="339" spans="2:5" s="39" customFormat="1">
      <c r="B339" s="40"/>
      <c r="E339" s="41"/>
    </row>
    <row r="340" spans="2:5" s="39" customFormat="1">
      <c r="B340" s="40"/>
      <c r="E340" s="41"/>
    </row>
    <row r="341" spans="2:5" s="39" customFormat="1">
      <c r="B341" s="40"/>
      <c r="E341" s="41"/>
    </row>
    <row r="342" spans="2:5" s="39" customFormat="1">
      <c r="B342" s="40"/>
      <c r="E342" s="41"/>
    </row>
    <row r="343" spans="2:5" s="39" customFormat="1">
      <c r="B343" s="40"/>
      <c r="E343" s="41"/>
    </row>
    <row r="344" spans="2:5" s="39" customFormat="1">
      <c r="B344" s="40"/>
      <c r="E344" s="41"/>
    </row>
    <row r="345" spans="2:5" s="39" customFormat="1">
      <c r="B345" s="40"/>
      <c r="E345" s="41"/>
    </row>
    <row r="346" spans="2:5" s="39" customFormat="1">
      <c r="B346" s="40"/>
      <c r="E346" s="41"/>
    </row>
    <row r="347" spans="2:5" s="39" customFormat="1">
      <c r="B347" s="40"/>
      <c r="E347" s="41"/>
    </row>
    <row r="348" spans="2:5" s="39" customFormat="1">
      <c r="B348" s="40"/>
      <c r="E348" s="41"/>
    </row>
    <row r="349" spans="2:5" s="39" customFormat="1">
      <c r="B349" s="40"/>
      <c r="E349" s="41"/>
    </row>
    <row r="350" spans="2:5" s="39" customFormat="1">
      <c r="B350" s="40"/>
      <c r="E350" s="41"/>
    </row>
    <row r="351" spans="2:5" s="39" customFormat="1">
      <c r="B351" s="40"/>
      <c r="E351" s="41"/>
    </row>
    <row r="352" spans="2:5" s="39" customFormat="1">
      <c r="B352" s="40"/>
      <c r="E352" s="41"/>
    </row>
    <row r="353" spans="2:5" s="39" customFormat="1">
      <c r="B353" s="40"/>
      <c r="E353" s="41"/>
    </row>
    <row r="354" spans="2:5" s="39" customFormat="1">
      <c r="B354" s="40"/>
      <c r="E354" s="41"/>
    </row>
    <row r="355" spans="2:5" s="39" customFormat="1">
      <c r="B355" s="40"/>
      <c r="E355" s="41"/>
    </row>
    <row r="356" spans="2:5" s="39" customFormat="1">
      <c r="B356" s="40"/>
      <c r="E356" s="41"/>
    </row>
    <row r="357" spans="2:5" s="39" customFormat="1">
      <c r="B357" s="40"/>
      <c r="E357" s="41"/>
    </row>
    <row r="358" spans="2:5" s="39" customFormat="1">
      <c r="B358" s="40"/>
      <c r="E358" s="41"/>
    </row>
    <row r="359" spans="2:5" s="39" customFormat="1">
      <c r="B359" s="40"/>
      <c r="E359" s="41"/>
    </row>
    <row r="360" spans="2:5" s="39" customFormat="1">
      <c r="B360" s="40"/>
      <c r="E360" s="41"/>
    </row>
    <row r="361" spans="2:5" s="39" customFormat="1">
      <c r="B361" s="40"/>
      <c r="E361" s="41"/>
    </row>
    <row r="362" spans="2:5" s="39" customFormat="1">
      <c r="B362" s="40"/>
      <c r="E362" s="41"/>
    </row>
    <row r="363" spans="2:5" s="39" customFormat="1">
      <c r="B363" s="40"/>
      <c r="E363" s="41"/>
    </row>
    <row r="364" spans="2:5" s="39" customFormat="1">
      <c r="B364" s="40"/>
      <c r="E364" s="41"/>
    </row>
    <row r="365" spans="2:5" s="39" customFormat="1">
      <c r="B365" s="40"/>
      <c r="E365" s="41"/>
    </row>
    <row r="366" spans="2:5" s="39" customFormat="1">
      <c r="B366" s="40"/>
      <c r="E366" s="41"/>
    </row>
    <row r="367" spans="2:5" s="39" customFormat="1">
      <c r="B367" s="40"/>
      <c r="E367" s="41"/>
    </row>
    <row r="368" spans="2:5" s="39" customFormat="1">
      <c r="B368" s="40"/>
      <c r="E368" s="41"/>
    </row>
    <row r="369" spans="2:5" s="39" customFormat="1">
      <c r="B369" s="40"/>
      <c r="E369" s="41"/>
    </row>
    <row r="370" spans="2:5" s="39" customFormat="1">
      <c r="B370" s="40"/>
      <c r="E370" s="41"/>
    </row>
    <row r="371" spans="2:5" s="39" customFormat="1">
      <c r="B371" s="40"/>
      <c r="E371" s="41"/>
    </row>
    <row r="372" spans="2:5" s="39" customFormat="1">
      <c r="B372" s="40"/>
      <c r="E372" s="41"/>
    </row>
    <row r="373" spans="2:5" s="39" customFormat="1">
      <c r="B373" s="40"/>
      <c r="E373" s="41"/>
    </row>
    <row r="374" spans="2:5" s="39" customFormat="1">
      <c r="B374" s="40"/>
      <c r="E374" s="41"/>
    </row>
    <row r="375" spans="2:5" s="39" customFormat="1">
      <c r="B375" s="40"/>
      <c r="E375" s="41"/>
    </row>
    <row r="376" spans="2:5" s="39" customFormat="1">
      <c r="B376" s="40"/>
      <c r="E376" s="41"/>
    </row>
    <row r="377" spans="2:5" s="39" customFormat="1">
      <c r="B377" s="40"/>
      <c r="E377" s="41"/>
    </row>
    <row r="378" spans="2:5" s="39" customFormat="1">
      <c r="B378" s="40"/>
      <c r="E378" s="41"/>
    </row>
    <row r="379" spans="2:5" s="39" customFormat="1">
      <c r="B379" s="40"/>
      <c r="E379" s="41"/>
    </row>
    <row r="380" spans="2:5" s="39" customFormat="1">
      <c r="B380" s="40"/>
      <c r="E380" s="41"/>
    </row>
    <row r="381" spans="2:5" s="39" customFormat="1">
      <c r="B381" s="40"/>
      <c r="E381" s="41"/>
    </row>
    <row r="382" spans="2:5" s="39" customFormat="1">
      <c r="B382" s="40"/>
      <c r="E382" s="41"/>
    </row>
    <row r="383" spans="2:5" s="39" customFormat="1">
      <c r="B383" s="40"/>
      <c r="E383" s="41"/>
    </row>
    <row r="384" spans="2:5" s="39" customFormat="1">
      <c r="B384" s="40"/>
      <c r="E384" s="41"/>
    </row>
    <row r="385" spans="2:5" s="39" customFormat="1">
      <c r="B385" s="40"/>
      <c r="E385" s="41"/>
    </row>
    <row r="386" spans="2:5" s="39" customFormat="1">
      <c r="B386" s="40"/>
      <c r="E386" s="41"/>
    </row>
    <row r="387" spans="2:5" s="39" customFormat="1">
      <c r="B387" s="40"/>
      <c r="E387" s="41"/>
    </row>
    <row r="388" spans="2:5" s="39" customFormat="1">
      <c r="B388" s="40"/>
      <c r="E388" s="41"/>
    </row>
    <row r="389" spans="2:5" s="39" customFormat="1">
      <c r="B389" s="40"/>
      <c r="E389" s="41"/>
    </row>
    <row r="390" spans="2:5" s="39" customFormat="1">
      <c r="B390" s="40"/>
      <c r="E390" s="41"/>
    </row>
    <row r="391" spans="2:5" s="39" customFormat="1">
      <c r="B391" s="40"/>
      <c r="E391" s="41"/>
    </row>
    <row r="392" spans="2:5" s="39" customFormat="1">
      <c r="B392" s="40"/>
      <c r="E392" s="41"/>
    </row>
    <row r="393" spans="2:5" s="39" customFormat="1">
      <c r="B393" s="40"/>
      <c r="E393" s="41"/>
    </row>
    <row r="394" spans="2:5" s="39" customFormat="1">
      <c r="B394" s="40"/>
      <c r="E394" s="41"/>
    </row>
    <row r="395" spans="2:5" s="39" customFormat="1">
      <c r="B395" s="40"/>
      <c r="E395" s="41"/>
    </row>
    <row r="396" spans="2:5" s="39" customFormat="1">
      <c r="B396" s="40"/>
      <c r="E396" s="41"/>
    </row>
    <row r="397" spans="2:5" s="39" customFormat="1">
      <c r="B397" s="40"/>
      <c r="E397" s="41"/>
    </row>
    <row r="398" spans="2:5" s="39" customFormat="1">
      <c r="B398" s="40"/>
      <c r="E398" s="41"/>
    </row>
    <row r="399" spans="2:5" s="39" customFormat="1">
      <c r="B399" s="40"/>
      <c r="E399" s="41"/>
    </row>
    <row r="400" spans="2:5" s="39" customFormat="1">
      <c r="B400" s="40"/>
      <c r="E400" s="41"/>
    </row>
    <row r="401" spans="2:5" s="39" customFormat="1">
      <c r="B401" s="40"/>
      <c r="E401" s="41"/>
    </row>
    <row r="402" spans="2:5" s="39" customFormat="1">
      <c r="B402" s="40"/>
      <c r="E402" s="41"/>
    </row>
    <row r="403" spans="2:5" s="39" customFormat="1">
      <c r="B403" s="40"/>
      <c r="E403" s="41"/>
    </row>
    <row r="404" spans="2:5" s="39" customFormat="1">
      <c r="B404" s="40"/>
      <c r="E404" s="41"/>
    </row>
    <row r="405" spans="2:5" s="39" customFormat="1">
      <c r="B405" s="40"/>
      <c r="E405" s="41"/>
    </row>
    <row r="406" spans="2:5" s="39" customFormat="1">
      <c r="B406" s="40"/>
      <c r="E406" s="41"/>
    </row>
    <row r="407" spans="2:5" s="39" customFormat="1">
      <c r="B407" s="40"/>
      <c r="E407" s="41"/>
    </row>
    <row r="408" spans="2:5" s="39" customFormat="1">
      <c r="B408" s="40"/>
      <c r="E408" s="41"/>
    </row>
    <row r="409" spans="2:5" s="39" customFormat="1">
      <c r="B409" s="40"/>
      <c r="E409" s="41"/>
    </row>
    <row r="410" spans="2:5" s="39" customFormat="1">
      <c r="B410" s="40"/>
      <c r="E410" s="41"/>
    </row>
    <row r="411" spans="2:5" s="39" customFormat="1">
      <c r="B411" s="40"/>
      <c r="E411" s="41"/>
    </row>
    <row r="412" spans="2:5" s="39" customFormat="1">
      <c r="B412" s="40"/>
      <c r="E412" s="41"/>
    </row>
    <row r="413" spans="2:5" s="39" customFormat="1">
      <c r="B413" s="40"/>
      <c r="E413" s="41"/>
    </row>
    <row r="414" spans="2:5" s="39" customFormat="1">
      <c r="B414" s="40"/>
      <c r="E414" s="41"/>
    </row>
    <row r="415" spans="2:5" s="39" customFormat="1">
      <c r="B415" s="40"/>
      <c r="E415" s="41"/>
    </row>
    <row r="416" spans="2:5" s="39" customFormat="1">
      <c r="B416" s="40"/>
      <c r="E416" s="41"/>
    </row>
    <row r="417" spans="2:5" s="39" customFormat="1">
      <c r="B417" s="40"/>
      <c r="E417" s="41"/>
    </row>
    <row r="418" spans="2:5" s="39" customFormat="1">
      <c r="B418" s="40"/>
      <c r="E418" s="41"/>
    </row>
    <row r="419" spans="2:5" s="39" customFormat="1">
      <c r="B419" s="40"/>
      <c r="E419" s="41"/>
    </row>
    <row r="420" spans="2:5" s="39" customFormat="1">
      <c r="B420" s="40"/>
      <c r="E420" s="41"/>
    </row>
    <row r="421" spans="2:5" s="39" customFormat="1">
      <c r="B421" s="40"/>
      <c r="E421" s="41"/>
    </row>
    <row r="422" spans="2:5" s="39" customFormat="1">
      <c r="B422" s="40"/>
      <c r="E422" s="41"/>
    </row>
    <row r="423" spans="2:5" s="39" customFormat="1">
      <c r="B423" s="40"/>
      <c r="E423" s="41"/>
    </row>
    <row r="424" spans="2:5" s="39" customFormat="1">
      <c r="B424" s="40"/>
      <c r="E424" s="41"/>
    </row>
    <row r="425" spans="2:5" s="39" customFormat="1">
      <c r="B425" s="40"/>
      <c r="E425" s="41"/>
    </row>
    <row r="426" spans="2:5" s="39" customFormat="1">
      <c r="B426" s="40"/>
      <c r="E426" s="41"/>
    </row>
    <row r="427" spans="2:5" s="39" customFormat="1">
      <c r="B427" s="40"/>
      <c r="E427" s="41"/>
    </row>
    <row r="428" spans="2:5" s="39" customFormat="1">
      <c r="B428" s="40"/>
      <c r="E428" s="41"/>
    </row>
    <row r="429" spans="2:5" s="39" customFormat="1">
      <c r="B429" s="40"/>
      <c r="E429" s="41"/>
    </row>
    <row r="430" spans="2:5" s="39" customFormat="1">
      <c r="B430" s="40"/>
      <c r="E430" s="41"/>
    </row>
    <row r="431" spans="2:5" s="39" customFormat="1">
      <c r="B431" s="40"/>
      <c r="E431" s="41"/>
    </row>
    <row r="432" spans="2:5" s="39" customFormat="1">
      <c r="B432" s="40"/>
      <c r="E432" s="41"/>
    </row>
    <row r="433" spans="2:5" s="39" customFormat="1">
      <c r="B433" s="40"/>
      <c r="E433" s="41"/>
    </row>
    <row r="434" spans="2:5" s="39" customFormat="1">
      <c r="B434" s="40"/>
      <c r="E434" s="41"/>
    </row>
    <row r="435" spans="2:5" s="39" customFormat="1">
      <c r="B435" s="40"/>
      <c r="E435" s="41"/>
    </row>
    <row r="436" spans="2:5" s="39" customFormat="1">
      <c r="B436" s="40"/>
      <c r="E436" s="41"/>
    </row>
    <row r="437" spans="2:5" s="39" customFormat="1">
      <c r="B437" s="40"/>
      <c r="E437" s="41"/>
    </row>
    <row r="438" spans="2:5" s="39" customFormat="1">
      <c r="B438" s="40"/>
      <c r="E438" s="41"/>
    </row>
    <row r="439" spans="2:5" s="39" customFormat="1">
      <c r="B439" s="40"/>
      <c r="E439" s="41"/>
    </row>
    <row r="440" spans="2:5" s="39" customFormat="1">
      <c r="B440" s="40"/>
      <c r="E440" s="41"/>
    </row>
    <row r="441" spans="2:5" s="39" customFormat="1">
      <c r="B441" s="40"/>
      <c r="E441" s="41"/>
    </row>
    <row r="442" spans="2:5" s="39" customFormat="1">
      <c r="B442" s="40"/>
      <c r="E442" s="41"/>
    </row>
    <row r="443" spans="2:5" s="39" customFormat="1">
      <c r="B443" s="40"/>
      <c r="E443" s="41"/>
    </row>
    <row r="444" spans="2:5" s="39" customFormat="1">
      <c r="B444" s="40"/>
      <c r="E444" s="41"/>
    </row>
    <row r="445" spans="2:5" s="39" customFormat="1">
      <c r="B445" s="40"/>
      <c r="E445" s="41"/>
    </row>
    <row r="446" spans="2:5" s="39" customFormat="1">
      <c r="B446" s="40"/>
      <c r="E446" s="41"/>
    </row>
    <row r="447" spans="2:5" s="39" customFormat="1">
      <c r="B447" s="40"/>
      <c r="E447" s="41"/>
    </row>
    <row r="448" spans="2:5" s="39" customFormat="1">
      <c r="B448" s="40"/>
      <c r="E448" s="41"/>
    </row>
    <row r="449" spans="2:5" s="39" customFormat="1">
      <c r="B449" s="40"/>
      <c r="E449" s="41"/>
    </row>
    <row r="450" spans="2:5" s="39" customFormat="1">
      <c r="B450" s="40"/>
      <c r="E450" s="41"/>
    </row>
    <row r="451" spans="2:5" s="39" customFormat="1">
      <c r="B451" s="40"/>
      <c r="E451" s="41"/>
    </row>
    <row r="452" spans="2:5" s="39" customFormat="1">
      <c r="B452" s="40"/>
      <c r="E452" s="41"/>
    </row>
    <row r="453" spans="2:5" s="39" customFormat="1">
      <c r="B453" s="40"/>
      <c r="E453" s="41"/>
    </row>
    <row r="454" spans="2:5" s="39" customFormat="1">
      <c r="B454" s="40"/>
      <c r="E454" s="41"/>
    </row>
    <row r="455" spans="2:5" s="39" customFormat="1">
      <c r="B455" s="40"/>
      <c r="E455" s="41"/>
    </row>
    <row r="456" spans="2:5" s="39" customFormat="1">
      <c r="B456" s="40"/>
      <c r="E456" s="41"/>
    </row>
    <row r="457" spans="2:5" s="39" customFormat="1">
      <c r="B457" s="40"/>
      <c r="E457" s="41"/>
    </row>
    <row r="458" spans="2:5" s="39" customFormat="1">
      <c r="B458" s="40"/>
      <c r="E458" s="41"/>
    </row>
    <row r="459" spans="2:5" s="39" customFormat="1">
      <c r="B459" s="40"/>
      <c r="E459" s="41"/>
    </row>
    <row r="460" spans="2:5" s="39" customFormat="1">
      <c r="B460" s="40"/>
      <c r="E460" s="41"/>
    </row>
    <row r="461" spans="2:5" s="39" customFormat="1">
      <c r="B461" s="40"/>
      <c r="E461" s="41"/>
    </row>
    <row r="462" spans="2:5" s="39" customFormat="1">
      <c r="B462" s="40"/>
      <c r="E462" s="41"/>
    </row>
    <row r="463" spans="2:5" s="39" customFormat="1">
      <c r="B463" s="40"/>
      <c r="E463" s="41"/>
    </row>
    <row r="464" spans="2:5" s="39" customFormat="1">
      <c r="B464" s="40"/>
      <c r="E464" s="41"/>
    </row>
    <row r="465" spans="2:5" s="39" customFormat="1">
      <c r="B465" s="40"/>
      <c r="E465" s="41"/>
    </row>
    <row r="466" spans="2:5" s="39" customFormat="1">
      <c r="B466" s="40"/>
      <c r="E466" s="41"/>
    </row>
    <row r="467" spans="2:5" s="39" customFormat="1">
      <c r="B467" s="40"/>
      <c r="E467" s="41"/>
    </row>
    <row r="468" spans="2:5" s="39" customFormat="1">
      <c r="B468" s="40"/>
      <c r="E468" s="41"/>
    </row>
    <row r="469" spans="2:5" s="39" customFormat="1">
      <c r="B469" s="40"/>
      <c r="E469" s="41"/>
    </row>
    <row r="470" spans="2:5" s="39" customFormat="1">
      <c r="B470" s="40"/>
      <c r="E470" s="41"/>
    </row>
    <row r="471" spans="2:5" s="39" customFormat="1">
      <c r="B471" s="40"/>
      <c r="E471" s="41"/>
    </row>
    <row r="472" spans="2:5" s="39" customFormat="1">
      <c r="B472" s="40"/>
      <c r="E472" s="41"/>
    </row>
    <row r="473" spans="2:5" s="39" customFormat="1">
      <c r="B473" s="40"/>
      <c r="E473" s="41"/>
    </row>
    <row r="474" spans="2:5" s="39" customFormat="1">
      <c r="B474" s="40"/>
      <c r="E474" s="41"/>
    </row>
    <row r="475" spans="2:5" s="39" customFormat="1">
      <c r="B475" s="40"/>
      <c r="E475" s="41"/>
    </row>
    <row r="476" spans="2:5" s="39" customFormat="1">
      <c r="B476" s="40"/>
      <c r="E476" s="41"/>
    </row>
    <row r="477" spans="2:5" s="39" customFormat="1">
      <c r="B477" s="40"/>
      <c r="E477" s="41"/>
    </row>
    <row r="478" spans="2:5" s="39" customFormat="1">
      <c r="B478" s="40"/>
      <c r="E478" s="41"/>
    </row>
    <row r="479" spans="2:5" s="39" customFormat="1">
      <c r="B479" s="40"/>
      <c r="E479" s="41"/>
    </row>
    <row r="480" spans="2:5" s="39" customFormat="1">
      <c r="B480" s="40"/>
      <c r="E480" s="41"/>
    </row>
    <row r="481" spans="2:5" s="39" customFormat="1">
      <c r="B481" s="40"/>
      <c r="E481" s="41"/>
    </row>
    <row r="482" spans="2:5" s="39" customFormat="1">
      <c r="B482" s="40"/>
      <c r="E482" s="41"/>
    </row>
    <row r="483" spans="2:5" s="39" customFormat="1">
      <c r="B483" s="40"/>
      <c r="E483" s="41"/>
    </row>
    <row r="484" spans="2:5" s="39" customFormat="1">
      <c r="B484" s="40"/>
      <c r="E484" s="41"/>
    </row>
    <row r="485" spans="2:5" s="39" customFormat="1">
      <c r="B485" s="40"/>
      <c r="E485" s="41"/>
    </row>
    <row r="486" spans="2:5" s="39" customFormat="1">
      <c r="B486" s="40"/>
      <c r="E486" s="41"/>
    </row>
    <row r="487" spans="2:5" s="39" customFormat="1">
      <c r="B487" s="40"/>
      <c r="E487" s="41"/>
    </row>
    <row r="488" spans="2:5" s="39" customFormat="1">
      <c r="B488" s="40"/>
      <c r="E488" s="41"/>
    </row>
    <row r="489" spans="2:5" s="39" customFormat="1">
      <c r="B489" s="40"/>
      <c r="E489" s="41"/>
    </row>
    <row r="490" spans="2:5" s="39" customFormat="1">
      <c r="B490" s="40"/>
      <c r="E490" s="41"/>
    </row>
    <row r="491" spans="2:5" s="39" customFormat="1">
      <c r="B491" s="40"/>
      <c r="E491" s="41"/>
    </row>
    <row r="492" spans="2:5" s="39" customFormat="1">
      <c r="B492" s="40"/>
      <c r="E492" s="41"/>
    </row>
    <row r="493" spans="2:5" s="39" customFormat="1">
      <c r="B493" s="40"/>
      <c r="E493" s="41"/>
    </row>
    <row r="494" spans="2:5" s="39" customFormat="1">
      <c r="B494" s="40"/>
      <c r="E494" s="41"/>
    </row>
    <row r="495" spans="2:5" s="39" customFormat="1">
      <c r="B495" s="40"/>
      <c r="E495" s="41"/>
    </row>
    <row r="496" spans="2:5" s="39" customFormat="1">
      <c r="B496" s="40"/>
      <c r="E496" s="41"/>
    </row>
    <row r="497" spans="2:5" s="39" customFormat="1">
      <c r="B497" s="40"/>
      <c r="E497" s="41"/>
    </row>
    <row r="498" spans="2:5" s="39" customFormat="1">
      <c r="B498" s="40"/>
      <c r="E498" s="41"/>
    </row>
    <row r="499" spans="2:5" s="39" customFormat="1">
      <c r="B499" s="40"/>
      <c r="E499" s="41"/>
    </row>
    <row r="500" spans="2:5" s="39" customFormat="1">
      <c r="B500" s="40"/>
      <c r="E500" s="41"/>
    </row>
    <row r="501" spans="2:5" s="39" customFormat="1">
      <c r="B501" s="40"/>
      <c r="E501" s="41"/>
    </row>
    <row r="502" spans="2:5" s="39" customFormat="1">
      <c r="B502" s="40"/>
      <c r="E502" s="41"/>
    </row>
    <row r="503" spans="2:5" s="39" customFormat="1">
      <c r="B503" s="40"/>
      <c r="E503" s="41"/>
    </row>
    <row r="504" spans="2:5" s="39" customFormat="1">
      <c r="B504" s="40"/>
      <c r="E504" s="41"/>
    </row>
    <row r="505" spans="2:5" s="39" customFormat="1">
      <c r="B505" s="40"/>
      <c r="E505" s="41"/>
    </row>
    <row r="506" spans="2:5" s="39" customFormat="1">
      <c r="B506" s="40"/>
      <c r="E506" s="41"/>
    </row>
    <row r="507" spans="2:5" s="39" customFormat="1">
      <c r="B507" s="40"/>
      <c r="E507" s="41"/>
    </row>
    <row r="508" spans="2:5" s="39" customFormat="1">
      <c r="B508" s="40"/>
      <c r="E508" s="41"/>
    </row>
    <row r="509" spans="2:5" s="39" customFormat="1">
      <c r="B509" s="40"/>
      <c r="E509" s="41"/>
    </row>
    <row r="510" spans="2:5" s="39" customFormat="1">
      <c r="B510" s="40"/>
      <c r="E510" s="41"/>
    </row>
    <row r="511" spans="2:5" s="39" customFormat="1">
      <c r="B511" s="40"/>
      <c r="E511" s="41"/>
    </row>
    <row r="512" spans="2:5" s="39" customFormat="1">
      <c r="B512" s="40"/>
      <c r="E512" s="41"/>
    </row>
    <row r="513" spans="2:5" s="39" customFormat="1">
      <c r="B513" s="40"/>
      <c r="E513" s="41"/>
    </row>
    <row r="514" spans="2:5" s="39" customFormat="1">
      <c r="B514" s="40"/>
      <c r="E514" s="41"/>
    </row>
    <row r="515" spans="2:5" s="39" customFormat="1">
      <c r="B515" s="40"/>
      <c r="E515" s="41"/>
    </row>
    <row r="516" spans="2:5" s="39" customFormat="1">
      <c r="B516" s="40"/>
      <c r="E516" s="41"/>
    </row>
    <row r="517" spans="2:5" s="39" customFormat="1">
      <c r="B517" s="40"/>
      <c r="E517" s="41"/>
    </row>
    <row r="518" spans="2:5" s="39" customFormat="1">
      <c r="B518" s="40"/>
      <c r="E518" s="41"/>
    </row>
    <row r="519" spans="2:5" s="39" customFormat="1">
      <c r="B519" s="40"/>
      <c r="E519" s="41"/>
    </row>
    <row r="520" spans="2:5" s="39" customFormat="1">
      <c r="B520" s="40"/>
      <c r="E520" s="41"/>
    </row>
    <row r="521" spans="2:5" s="39" customFormat="1">
      <c r="B521" s="40"/>
      <c r="E521" s="41"/>
    </row>
    <row r="522" spans="2:5" s="39" customFormat="1">
      <c r="B522" s="40"/>
      <c r="E522" s="41"/>
    </row>
    <row r="523" spans="2:5" s="39" customFormat="1">
      <c r="B523" s="40"/>
      <c r="E523" s="41"/>
    </row>
    <row r="524" spans="2:5" s="39" customFormat="1">
      <c r="B524" s="40"/>
      <c r="E524" s="41"/>
    </row>
    <row r="525" spans="2:5" s="39" customFormat="1">
      <c r="B525" s="40"/>
      <c r="E525" s="41"/>
    </row>
    <row r="526" spans="2:5" s="39" customFormat="1">
      <c r="B526" s="40"/>
      <c r="E526" s="41"/>
    </row>
    <row r="527" spans="2:5" s="39" customFormat="1">
      <c r="B527" s="40"/>
      <c r="E527" s="41"/>
    </row>
    <row r="528" spans="2:5" s="39" customFormat="1">
      <c r="B528" s="40"/>
      <c r="E528" s="41"/>
    </row>
    <row r="529" spans="2:5" s="39" customFormat="1">
      <c r="B529" s="40"/>
      <c r="E529" s="41"/>
    </row>
    <row r="530" spans="2:5" s="39" customFormat="1">
      <c r="B530" s="40"/>
      <c r="E530" s="41"/>
    </row>
    <row r="531" spans="2:5" s="39" customFormat="1">
      <c r="B531" s="40"/>
      <c r="E531" s="41"/>
    </row>
    <row r="532" spans="2:5" s="39" customFormat="1">
      <c r="B532" s="40"/>
      <c r="E532" s="41"/>
    </row>
    <row r="533" spans="2:5" s="39" customFormat="1">
      <c r="B533" s="40"/>
      <c r="E533" s="41"/>
    </row>
    <row r="534" spans="2:5" s="39" customFormat="1">
      <c r="B534" s="40"/>
      <c r="E534" s="41"/>
    </row>
    <row r="535" spans="2:5" s="39" customFormat="1">
      <c r="B535" s="40"/>
      <c r="E535" s="41"/>
    </row>
    <row r="536" spans="2:5" s="39" customFormat="1">
      <c r="B536" s="40"/>
      <c r="E536" s="41"/>
    </row>
    <row r="537" spans="2:5" s="39" customFormat="1">
      <c r="B537" s="40"/>
      <c r="E537" s="41"/>
    </row>
    <row r="538" spans="2:5" s="39" customFormat="1">
      <c r="B538" s="40"/>
      <c r="E538" s="41"/>
    </row>
    <row r="539" spans="2:5" s="39" customFormat="1">
      <c r="B539" s="40"/>
      <c r="E539" s="41"/>
    </row>
    <row r="540" spans="2:5" s="39" customFormat="1">
      <c r="B540" s="40"/>
      <c r="E540" s="41"/>
    </row>
    <row r="541" spans="2:5" s="39" customFormat="1">
      <c r="B541" s="40"/>
      <c r="E541" s="41"/>
    </row>
    <row r="542" spans="2:5" s="39" customFormat="1">
      <c r="B542" s="40"/>
      <c r="E542" s="41"/>
    </row>
    <row r="543" spans="2:5" s="39" customFormat="1">
      <c r="B543" s="40"/>
      <c r="E543" s="41"/>
    </row>
    <row r="544" spans="2:5" s="39" customFormat="1">
      <c r="B544" s="40"/>
      <c r="E544" s="41"/>
    </row>
    <row r="545" spans="2:5" s="39" customFormat="1">
      <c r="B545" s="40"/>
      <c r="E545" s="41"/>
    </row>
    <row r="546" spans="2:5" s="39" customFormat="1">
      <c r="B546" s="40"/>
      <c r="E546" s="41"/>
    </row>
    <row r="547" spans="2:5" s="39" customFormat="1">
      <c r="B547" s="40"/>
      <c r="E547" s="41"/>
    </row>
    <row r="548" spans="2:5" s="39" customFormat="1">
      <c r="B548" s="40"/>
      <c r="E548" s="41"/>
    </row>
    <row r="549" spans="2:5" s="39" customFormat="1">
      <c r="B549" s="40"/>
      <c r="E549" s="41"/>
    </row>
    <row r="550" spans="2:5" s="39" customFormat="1">
      <c r="B550" s="40"/>
      <c r="E550" s="41"/>
    </row>
    <row r="551" spans="2:5" s="39" customFormat="1">
      <c r="B551" s="40"/>
      <c r="E551" s="41"/>
    </row>
    <row r="552" spans="2:5" s="39" customFormat="1">
      <c r="B552" s="40"/>
      <c r="E552" s="41"/>
    </row>
    <row r="553" spans="2:5" s="39" customFormat="1">
      <c r="B553" s="40"/>
      <c r="E553" s="41"/>
    </row>
    <row r="554" spans="2:5" s="39" customFormat="1">
      <c r="B554" s="40"/>
      <c r="E554" s="41"/>
    </row>
    <row r="555" spans="2:5" s="39" customFormat="1">
      <c r="B555" s="40"/>
      <c r="E555" s="41"/>
    </row>
    <row r="556" spans="2:5" s="39" customFormat="1">
      <c r="B556" s="40"/>
      <c r="E556" s="41"/>
    </row>
    <row r="557" spans="2:5" s="39" customFormat="1">
      <c r="B557" s="40"/>
      <c r="E557" s="41"/>
    </row>
    <row r="558" spans="2:5" s="39" customFormat="1">
      <c r="B558" s="40"/>
      <c r="E558" s="41"/>
    </row>
    <row r="559" spans="2:5" s="39" customFormat="1">
      <c r="B559" s="40"/>
      <c r="E559" s="41"/>
    </row>
    <row r="560" spans="2:5" s="39" customFormat="1">
      <c r="B560" s="40"/>
      <c r="E560" s="41"/>
    </row>
    <row r="561" spans="2:5" s="39" customFormat="1">
      <c r="B561" s="40"/>
      <c r="E561" s="41"/>
    </row>
    <row r="562" spans="2:5" s="39" customFormat="1">
      <c r="B562" s="40"/>
      <c r="E562" s="41"/>
    </row>
    <row r="563" spans="2:5" s="39" customFormat="1">
      <c r="B563" s="40"/>
      <c r="E563" s="41"/>
    </row>
    <row r="564" spans="2:5" s="39" customFormat="1">
      <c r="B564" s="40"/>
      <c r="E564" s="41"/>
    </row>
    <row r="565" spans="2:5" s="39" customFormat="1">
      <c r="B565" s="40"/>
      <c r="E565" s="41"/>
    </row>
    <row r="566" spans="2:5" s="39" customFormat="1">
      <c r="B566" s="40"/>
      <c r="E566" s="41"/>
    </row>
    <row r="567" spans="2:5" s="39" customFormat="1">
      <c r="B567" s="40"/>
      <c r="E567" s="41"/>
    </row>
    <row r="568" spans="2:5" s="39" customFormat="1">
      <c r="B568" s="40"/>
      <c r="E568" s="41"/>
    </row>
    <row r="569" spans="2:5" s="39" customFormat="1">
      <c r="B569" s="40"/>
      <c r="E569" s="41"/>
    </row>
    <row r="570" spans="2:5" s="39" customFormat="1">
      <c r="B570" s="40"/>
      <c r="E570" s="41"/>
    </row>
    <row r="571" spans="2:5" s="39" customFormat="1">
      <c r="B571" s="40"/>
      <c r="E571" s="41"/>
    </row>
    <row r="572" spans="2:5" s="39" customFormat="1">
      <c r="B572" s="40"/>
      <c r="E572" s="41"/>
    </row>
    <row r="573" spans="2:5" s="39" customFormat="1">
      <c r="B573" s="40"/>
      <c r="E573" s="41"/>
    </row>
    <row r="574" spans="2:5" s="39" customFormat="1">
      <c r="B574" s="40"/>
      <c r="E574" s="41"/>
    </row>
    <row r="575" spans="2:5" s="39" customFormat="1">
      <c r="B575" s="40"/>
      <c r="E575" s="41"/>
    </row>
    <row r="576" spans="2:5" s="39" customFormat="1">
      <c r="B576" s="40"/>
      <c r="E576" s="41"/>
    </row>
    <row r="577" spans="2:5" s="39" customFormat="1">
      <c r="B577" s="40"/>
      <c r="E577" s="41"/>
    </row>
    <row r="578" spans="2:5" s="39" customFormat="1">
      <c r="B578" s="40"/>
      <c r="E578" s="41"/>
    </row>
    <row r="579" spans="2:5" s="39" customFormat="1">
      <c r="B579" s="40"/>
      <c r="E579" s="41"/>
    </row>
    <row r="580" spans="2:5" s="39" customFormat="1">
      <c r="B580" s="40"/>
      <c r="E580" s="41"/>
    </row>
    <row r="581" spans="2:5" s="39" customFormat="1">
      <c r="B581" s="40"/>
      <c r="E581" s="41"/>
    </row>
    <row r="582" spans="2:5" s="39" customFormat="1">
      <c r="B582" s="40"/>
      <c r="E582" s="41"/>
    </row>
    <row r="583" spans="2:5" s="39" customFormat="1">
      <c r="B583" s="40"/>
      <c r="E583" s="41"/>
    </row>
    <row r="584" spans="2:5" s="39" customFormat="1">
      <c r="B584" s="40"/>
      <c r="E584" s="41"/>
    </row>
    <row r="585" spans="2:5" s="39" customFormat="1">
      <c r="B585" s="40"/>
      <c r="E585" s="41"/>
    </row>
    <row r="586" spans="2:5" s="39" customFormat="1">
      <c r="B586" s="40"/>
      <c r="E586" s="41"/>
    </row>
    <row r="587" spans="2:5" s="39" customFormat="1">
      <c r="B587" s="40"/>
      <c r="E587" s="41"/>
    </row>
    <row r="588" spans="2:5" s="39" customFormat="1">
      <c r="B588" s="40"/>
      <c r="E588" s="41"/>
    </row>
    <row r="589" spans="2:5" s="39" customFormat="1">
      <c r="B589" s="40"/>
      <c r="E589" s="41"/>
    </row>
    <row r="590" spans="2:5" s="39" customFormat="1">
      <c r="B590" s="40"/>
      <c r="E590" s="41"/>
    </row>
    <row r="591" spans="2:5" s="39" customFormat="1">
      <c r="B591" s="40"/>
      <c r="E591" s="41"/>
    </row>
    <row r="592" spans="2:5" s="39" customFormat="1">
      <c r="B592" s="40"/>
      <c r="E592" s="41"/>
    </row>
    <row r="593" spans="2:5" s="39" customFormat="1">
      <c r="B593" s="40"/>
      <c r="E593" s="41"/>
    </row>
    <row r="594" spans="2:5" s="39" customFormat="1">
      <c r="B594" s="40"/>
      <c r="E594" s="41"/>
    </row>
    <row r="595" spans="2:5" s="39" customFormat="1">
      <c r="B595" s="40"/>
      <c r="E595" s="41"/>
    </row>
    <row r="596" spans="2:5" s="39" customFormat="1">
      <c r="B596" s="40"/>
      <c r="E596" s="41"/>
    </row>
    <row r="597" spans="2:5" s="39" customFormat="1">
      <c r="B597" s="40"/>
      <c r="E597" s="41"/>
    </row>
    <row r="598" spans="2:5" s="39" customFormat="1">
      <c r="B598" s="40"/>
      <c r="E598" s="41"/>
    </row>
    <row r="599" spans="2:5" s="39" customFormat="1">
      <c r="B599" s="40"/>
      <c r="E599" s="41"/>
    </row>
    <row r="600" spans="2:5" s="39" customFormat="1">
      <c r="B600" s="40"/>
      <c r="E600" s="41"/>
    </row>
    <row r="601" spans="2:5" s="39" customFormat="1">
      <c r="B601" s="40"/>
      <c r="E601" s="41"/>
    </row>
    <row r="602" spans="2:5" s="39" customFormat="1">
      <c r="B602" s="40"/>
      <c r="E602" s="41"/>
    </row>
    <row r="603" spans="2:5" s="39" customFormat="1">
      <c r="B603" s="40"/>
      <c r="E603" s="41"/>
    </row>
    <row r="604" spans="2:5" s="39" customFormat="1">
      <c r="B604" s="40"/>
      <c r="E604" s="41"/>
    </row>
    <row r="605" spans="2:5" s="39" customFormat="1">
      <c r="B605" s="40"/>
      <c r="E605" s="41"/>
    </row>
    <row r="606" spans="2:5" s="39" customFormat="1">
      <c r="B606" s="40"/>
      <c r="E606" s="41"/>
    </row>
    <row r="607" spans="2:5" s="39" customFormat="1">
      <c r="B607" s="40"/>
      <c r="E607" s="41"/>
    </row>
    <row r="608" spans="2:5" s="39" customFormat="1">
      <c r="B608" s="40"/>
      <c r="E608" s="41"/>
    </row>
    <row r="609" spans="2:5" s="39" customFormat="1">
      <c r="B609" s="40"/>
      <c r="E609" s="41"/>
    </row>
    <row r="610" spans="2:5" s="39" customFormat="1">
      <c r="B610" s="40"/>
      <c r="E610" s="41"/>
    </row>
    <row r="611" spans="2:5" s="39" customFormat="1">
      <c r="B611" s="40"/>
      <c r="E611" s="41"/>
    </row>
    <row r="612" spans="2:5" s="39" customFormat="1">
      <c r="B612" s="40"/>
      <c r="E612" s="41"/>
    </row>
    <row r="613" spans="2:5" s="39" customFormat="1">
      <c r="B613" s="40"/>
      <c r="E613" s="41"/>
    </row>
    <row r="614" spans="2:5" s="39" customFormat="1">
      <c r="B614" s="40"/>
      <c r="E614" s="41"/>
    </row>
    <row r="615" spans="2:5" s="39" customFormat="1">
      <c r="B615" s="40"/>
      <c r="E615" s="41"/>
    </row>
    <row r="616" spans="2:5" s="39" customFormat="1">
      <c r="B616" s="40"/>
      <c r="E616" s="41"/>
    </row>
    <row r="617" spans="2:5" s="39" customFormat="1">
      <c r="B617" s="40"/>
      <c r="E617" s="41"/>
    </row>
    <row r="618" spans="2:5" s="39" customFormat="1">
      <c r="B618" s="40"/>
      <c r="E618" s="41"/>
    </row>
    <row r="619" spans="2:5" s="39" customFormat="1">
      <c r="B619" s="40"/>
      <c r="E619" s="41"/>
    </row>
    <row r="620" spans="2:5" s="39" customFormat="1">
      <c r="B620" s="40"/>
      <c r="E620" s="41"/>
    </row>
    <row r="621" spans="2:5" s="39" customFormat="1">
      <c r="B621" s="40"/>
      <c r="E621" s="41"/>
    </row>
    <row r="622" spans="2:5" s="39" customFormat="1">
      <c r="B622" s="40"/>
      <c r="E622" s="41"/>
    </row>
    <row r="623" spans="2:5" s="39" customFormat="1">
      <c r="B623" s="40"/>
      <c r="E623" s="41"/>
    </row>
    <row r="624" spans="2:5" s="39" customFormat="1">
      <c r="B624" s="40"/>
      <c r="E624" s="41"/>
    </row>
    <row r="625" spans="2:5" s="39" customFormat="1">
      <c r="B625" s="40"/>
      <c r="E625" s="41"/>
    </row>
    <row r="626" spans="2:5" s="39" customFormat="1">
      <c r="B626" s="40"/>
      <c r="E626" s="41"/>
    </row>
    <row r="627" spans="2:5" s="39" customFormat="1">
      <c r="B627" s="40"/>
      <c r="E627" s="41"/>
    </row>
    <row r="628" spans="2:5" s="39" customFormat="1">
      <c r="B628" s="40"/>
      <c r="E628" s="41"/>
    </row>
    <row r="629" spans="2:5" s="39" customFormat="1">
      <c r="B629" s="40"/>
      <c r="E629" s="41"/>
    </row>
    <row r="630" spans="2:5" s="39" customFormat="1">
      <c r="B630" s="40"/>
      <c r="E630" s="41"/>
    </row>
    <row r="631" spans="2:5" s="39" customFormat="1">
      <c r="B631" s="40"/>
      <c r="E631" s="41"/>
    </row>
    <row r="632" spans="2:5" s="39" customFormat="1">
      <c r="B632" s="40"/>
      <c r="E632" s="41"/>
    </row>
    <row r="633" spans="2:5" s="39" customFormat="1">
      <c r="B633" s="40"/>
      <c r="E633" s="41"/>
    </row>
    <row r="634" spans="2:5" s="39" customFormat="1">
      <c r="B634" s="40"/>
      <c r="E634" s="41"/>
    </row>
    <row r="635" spans="2:5" s="39" customFormat="1">
      <c r="B635" s="40"/>
      <c r="E635" s="41"/>
    </row>
    <row r="636" spans="2:5" s="39" customFormat="1">
      <c r="B636" s="40"/>
      <c r="E636" s="41"/>
    </row>
    <row r="637" spans="2:5" s="39" customFormat="1">
      <c r="B637" s="40"/>
      <c r="E637" s="41"/>
    </row>
    <row r="638" spans="2:5" s="39" customFormat="1">
      <c r="B638" s="40"/>
      <c r="E638" s="41"/>
    </row>
    <row r="639" spans="2:5" s="39" customFormat="1">
      <c r="B639" s="40"/>
      <c r="E639" s="41"/>
    </row>
    <row r="640" spans="2:5" s="39" customFormat="1">
      <c r="B640" s="40"/>
      <c r="E640" s="41"/>
    </row>
    <row r="641" spans="2:5" s="39" customFormat="1">
      <c r="B641" s="40"/>
      <c r="E641" s="41"/>
    </row>
    <row r="642" spans="2:5" s="39" customFormat="1">
      <c r="B642" s="40"/>
      <c r="E642" s="41"/>
    </row>
    <row r="643" spans="2:5" s="39" customFormat="1">
      <c r="B643" s="40"/>
      <c r="E643" s="41"/>
    </row>
    <row r="644" spans="2:5" s="39" customFormat="1">
      <c r="B644" s="40"/>
      <c r="E644" s="41"/>
    </row>
    <row r="645" spans="2:5" s="39" customFormat="1">
      <c r="B645" s="40"/>
      <c r="E645" s="41"/>
    </row>
    <row r="646" spans="2:5" s="39" customFormat="1">
      <c r="B646" s="40"/>
      <c r="E646" s="41"/>
    </row>
    <row r="647" spans="2:5" s="39" customFormat="1">
      <c r="B647" s="40"/>
      <c r="E647" s="41"/>
    </row>
    <row r="648" spans="2:5" s="39" customFormat="1">
      <c r="B648" s="40"/>
      <c r="E648" s="41"/>
    </row>
    <row r="649" spans="2:5" s="39" customFormat="1">
      <c r="B649" s="40"/>
      <c r="E649" s="41"/>
    </row>
    <row r="650" spans="2:5" s="39" customFormat="1">
      <c r="B650" s="40"/>
      <c r="E650" s="41"/>
    </row>
    <row r="651" spans="2:5" s="39" customFormat="1">
      <c r="B651" s="40"/>
      <c r="E651" s="41"/>
    </row>
    <row r="652" spans="2:5" s="39" customFormat="1">
      <c r="B652" s="40"/>
      <c r="E652" s="41"/>
    </row>
    <row r="653" spans="2:5" s="39" customFormat="1">
      <c r="B653" s="40"/>
      <c r="E653" s="41"/>
    </row>
    <row r="654" spans="2:5" s="39" customFormat="1">
      <c r="B654" s="40"/>
      <c r="E654" s="41"/>
    </row>
    <row r="655" spans="2:5" s="39" customFormat="1">
      <c r="B655" s="40"/>
      <c r="E655" s="41"/>
    </row>
    <row r="656" spans="2:5" s="39" customFormat="1">
      <c r="B656" s="40"/>
      <c r="E656" s="41"/>
    </row>
    <row r="657" spans="2:5" s="39" customFormat="1">
      <c r="B657" s="40"/>
      <c r="E657" s="41"/>
    </row>
    <row r="658" spans="2:5" s="39" customFormat="1">
      <c r="B658" s="40"/>
      <c r="E658" s="41"/>
    </row>
    <row r="659" spans="2:5" s="39" customFormat="1">
      <c r="B659" s="40"/>
      <c r="E659" s="41"/>
    </row>
    <row r="660" spans="2:5" s="39" customFormat="1">
      <c r="B660" s="40"/>
      <c r="E660" s="41"/>
    </row>
    <row r="661" spans="2:5" s="39" customFormat="1">
      <c r="B661" s="40"/>
      <c r="E661" s="41"/>
    </row>
    <row r="662" spans="2:5" s="39" customFormat="1">
      <c r="B662" s="40"/>
      <c r="E662" s="41"/>
    </row>
    <row r="663" spans="2:5" s="39" customFormat="1">
      <c r="B663" s="40"/>
      <c r="E663" s="41"/>
    </row>
    <row r="664" spans="2:5" s="39" customFormat="1">
      <c r="B664" s="40"/>
      <c r="E664" s="41"/>
    </row>
    <row r="665" spans="2:5" s="39" customFormat="1">
      <c r="B665" s="40"/>
      <c r="E665" s="41"/>
    </row>
    <row r="666" spans="2:5" s="39" customFormat="1">
      <c r="B666" s="40"/>
      <c r="E666" s="41"/>
    </row>
    <row r="667" spans="2:5" s="39" customFormat="1">
      <c r="B667" s="40"/>
      <c r="E667" s="41"/>
    </row>
    <row r="668" spans="2:5" s="39" customFormat="1">
      <c r="B668" s="40"/>
      <c r="E668" s="41"/>
    </row>
    <row r="669" spans="2:5" s="39" customFormat="1">
      <c r="B669" s="40"/>
      <c r="E669" s="41"/>
    </row>
    <row r="670" spans="2:5" s="39" customFormat="1">
      <c r="B670" s="40"/>
      <c r="E670" s="41"/>
    </row>
    <row r="671" spans="2:5" s="39" customFormat="1">
      <c r="B671" s="40"/>
      <c r="E671" s="41"/>
    </row>
    <row r="672" spans="2:5" s="39" customFormat="1">
      <c r="B672" s="40"/>
      <c r="E672" s="41"/>
    </row>
    <row r="673" spans="2:5" s="39" customFormat="1">
      <c r="B673" s="40"/>
      <c r="E673" s="41"/>
    </row>
    <row r="674" spans="2:5" s="39" customFormat="1">
      <c r="B674" s="40"/>
      <c r="E674" s="41"/>
    </row>
    <row r="675" spans="2:5" s="39" customFormat="1">
      <c r="B675" s="40"/>
      <c r="E675" s="41"/>
    </row>
    <row r="676" spans="2:5" s="39" customFormat="1">
      <c r="B676" s="40"/>
      <c r="E676" s="41"/>
    </row>
    <row r="677" spans="2:5" s="39" customFormat="1">
      <c r="B677" s="40"/>
      <c r="E677" s="41"/>
    </row>
    <row r="678" spans="2:5" s="39" customFormat="1">
      <c r="B678" s="40"/>
      <c r="E678" s="41"/>
    </row>
    <row r="679" spans="2:5" s="39" customFormat="1">
      <c r="B679" s="40"/>
      <c r="E679" s="41"/>
    </row>
    <row r="680" spans="2:5" s="39" customFormat="1">
      <c r="B680" s="40"/>
      <c r="E680" s="41"/>
    </row>
    <row r="681" spans="2:5" s="39" customFormat="1">
      <c r="B681" s="40"/>
      <c r="E681" s="41"/>
    </row>
    <row r="682" spans="2:5" s="39" customFormat="1">
      <c r="B682" s="40"/>
      <c r="E682" s="41"/>
    </row>
    <row r="683" spans="2:5" s="39" customFormat="1">
      <c r="B683" s="40"/>
      <c r="E683" s="41"/>
    </row>
    <row r="684" spans="2:5" s="39" customFormat="1">
      <c r="B684" s="40"/>
      <c r="E684" s="41"/>
    </row>
    <row r="685" spans="2:5" s="39" customFormat="1">
      <c r="B685" s="40"/>
      <c r="E685" s="41"/>
    </row>
    <row r="686" spans="2:5" s="39" customFormat="1">
      <c r="B686" s="40"/>
      <c r="E686" s="41"/>
    </row>
    <row r="687" spans="2:5" s="39" customFormat="1">
      <c r="B687" s="40"/>
      <c r="E687" s="41"/>
    </row>
    <row r="688" spans="2:5" s="39" customFormat="1">
      <c r="B688" s="40"/>
      <c r="E688" s="41"/>
    </row>
    <row r="689" spans="2:5" s="39" customFormat="1">
      <c r="B689" s="40"/>
      <c r="E689" s="41"/>
    </row>
    <row r="690" spans="2:5" s="39" customFormat="1">
      <c r="B690" s="40"/>
      <c r="E690" s="41"/>
    </row>
    <row r="691" spans="2:5" s="39" customFormat="1">
      <c r="B691" s="40"/>
      <c r="E691" s="41"/>
    </row>
    <row r="692" spans="2:5" s="39" customFormat="1">
      <c r="B692" s="40"/>
      <c r="E692" s="41"/>
    </row>
    <row r="693" spans="2:5" s="39" customFormat="1">
      <c r="B693" s="40"/>
      <c r="E693" s="41"/>
    </row>
    <row r="694" spans="2:5" s="39" customFormat="1">
      <c r="B694" s="40"/>
      <c r="E694" s="41"/>
    </row>
    <row r="695" spans="2:5" s="39" customFormat="1">
      <c r="B695" s="40"/>
      <c r="E695" s="41"/>
    </row>
    <row r="696" spans="2:5" s="39" customFormat="1">
      <c r="B696" s="40"/>
      <c r="E696" s="41"/>
    </row>
    <row r="697" spans="2:5" s="39" customFormat="1">
      <c r="B697" s="40"/>
      <c r="E697" s="41"/>
    </row>
    <row r="698" spans="2:5" s="39" customFormat="1">
      <c r="B698" s="40"/>
      <c r="E698" s="41"/>
    </row>
    <row r="699" spans="2:5" s="39" customFormat="1">
      <c r="B699" s="40"/>
      <c r="E699" s="41"/>
    </row>
    <row r="700" spans="2:5" s="39" customFormat="1">
      <c r="B700" s="40"/>
      <c r="E700" s="41"/>
    </row>
    <row r="701" spans="2:5" s="39" customFormat="1">
      <c r="B701" s="40"/>
      <c r="E701" s="41"/>
    </row>
    <row r="702" spans="2:5" s="39" customFormat="1">
      <c r="B702" s="40"/>
      <c r="E702" s="41"/>
    </row>
    <row r="703" spans="2:5" s="39" customFormat="1">
      <c r="B703" s="40"/>
      <c r="E703" s="41"/>
    </row>
    <row r="704" spans="2:5" s="39" customFormat="1">
      <c r="B704" s="40"/>
      <c r="E704" s="41"/>
    </row>
    <row r="705" spans="2:5" s="39" customFormat="1">
      <c r="B705" s="40"/>
      <c r="E705" s="41"/>
    </row>
    <row r="706" spans="2:5" s="39" customFormat="1">
      <c r="B706" s="40"/>
      <c r="E706" s="41"/>
    </row>
    <row r="707" spans="2:5" s="39" customFormat="1">
      <c r="B707" s="40"/>
      <c r="E707" s="41"/>
    </row>
    <row r="708" spans="2:5" s="39" customFormat="1">
      <c r="B708" s="40"/>
      <c r="E708" s="41"/>
    </row>
    <row r="709" spans="2:5" s="39" customFormat="1">
      <c r="B709" s="40"/>
      <c r="E709" s="41"/>
    </row>
    <row r="710" spans="2:5" s="39" customFormat="1">
      <c r="B710" s="40"/>
      <c r="E710" s="41"/>
    </row>
    <row r="711" spans="2:5" s="39" customFormat="1">
      <c r="B711" s="40"/>
      <c r="E711" s="41"/>
    </row>
    <row r="712" spans="2:5" s="39" customFormat="1">
      <c r="B712" s="40"/>
      <c r="E712" s="41"/>
    </row>
    <row r="713" spans="2:5" s="39" customFormat="1">
      <c r="B713" s="40"/>
      <c r="E713" s="41"/>
    </row>
    <row r="714" spans="2:5" s="39" customFormat="1">
      <c r="B714" s="40"/>
      <c r="E714" s="41"/>
    </row>
    <row r="715" spans="2:5" s="39" customFormat="1">
      <c r="B715" s="40"/>
      <c r="E715" s="41"/>
    </row>
    <row r="716" spans="2:5" s="39" customFormat="1">
      <c r="B716" s="40"/>
      <c r="E716" s="41"/>
    </row>
    <row r="717" spans="2:5" s="39" customFormat="1">
      <c r="B717" s="40"/>
      <c r="E717" s="41"/>
    </row>
    <row r="718" spans="2:5" s="39" customFormat="1">
      <c r="B718" s="40"/>
      <c r="E718" s="41"/>
    </row>
    <row r="719" spans="2:5" s="39" customFormat="1">
      <c r="B719" s="40"/>
      <c r="E719" s="41"/>
    </row>
    <row r="720" spans="2:5" s="39" customFormat="1">
      <c r="B720" s="40"/>
      <c r="E720" s="41"/>
    </row>
    <row r="721" spans="2:5" s="39" customFormat="1">
      <c r="B721" s="40"/>
      <c r="E721" s="41"/>
    </row>
    <row r="722" spans="2:5" s="39" customFormat="1">
      <c r="B722" s="40"/>
      <c r="E722" s="41"/>
    </row>
    <row r="723" spans="2:5" s="39" customFormat="1">
      <c r="B723" s="40"/>
      <c r="E723" s="41"/>
    </row>
    <row r="724" spans="2:5" s="39" customFormat="1">
      <c r="B724" s="40"/>
      <c r="E724" s="41"/>
    </row>
    <row r="725" spans="2:5" s="39" customFormat="1">
      <c r="B725" s="40"/>
      <c r="E725" s="41"/>
    </row>
    <row r="726" spans="2:5" s="39" customFormat="1">
      <c r="B726" s="40"/>
      <c r="E726" s="41"/>
    </row>
    <row r="727" spans="2:5" s="39" customFormat="1">
      <c r="B727" s="40"/>
      <c r="E727" s="41"/>
    </row>
    <row r="728" spans="2:5" s="39" customFormat="1">
      <c r="B728" s="40"/>
      <c r="E728" s="41"/>
    </row>
    <row r="729" spans="2:5" s="39" customFormat="1">
      <c r="B729" s="40"/>
      <c r="E729" s="41"/>
    </row>
    <row r="730" spans="2:5" s="39" customFormat="1">
      <c r="B730" s="40"/>
      <c r="E730" s="41"/>
    </row>
    <row r="731" spans="2:5" s="39" customFormat="1">
      <c r="B731" s="40"/>
      <c r="E731" s="41"/>
    </row>
    <row r="732" spans="2:5" s="39" customFormat="1">
      <c r="B732" s="40"/>
      <c r="E732" s="41"/>
    </row>
    <row r="733" spans="2:5" s="39" customFormat="1">
      <c r="B733" s="40"/>
      <c r="E733" s="41"/>
    </row>
    <row r="734" spans="2:5" s="39" customFormat="1">
      <c r="B734" s="40"/>
      <c r="E734" s="41"/>
    </row>
    <row r="735" spans="2:5" s="39" customFormat="1">
      <c r="B735" s="40"/>
      <c r="E735" s="41"/>
    </row>
    <row r="736" spans="2:5" s="39" customFormat="1">
      <c r="B736" s="40"/>
      <c r="E736" s="41"/>
    </row>
    <row r="737" spans="2:5" s="39" customFormat="1">
      <c r="B737" s="40"/>
      <c r="E737" s="41"/>
    </row>
    <row r="738" spans="2:5" s="39" customFormat="1">
      <c r="B738" s="40"/>
      <c r="E738" s="41"/>
    </row>
    <row r="739" spans="2:5" s="39" customFormat="1">
      <c r="B739" s="40"/>
      <c r="E739" s="41"/>
    </row>
    <row r="740" spans="2:5" s="39" customFormat="1">
      <c r="B740" s="40"/>
      <c r="E740" s="41"/>
    </row>
    <row r="741" spans="2:5" s="39" customFormat="1">
      <c r="B741" s="40"/>
      <c r="E741" s="41"/>
    </row>
    <row r="742" spans="2:5" s="39" customFormat="1">
      <c r="B742" s="40"/>
      <c r="E742" s="41"/>
    </row>
    <row r="743" spans="2:5" s="39" customFormat="1">
      <c r="B743" s="40"/>
      <c r="E743" s="41"/>
    </row>
    <row r="744" spans="2:5" s="39" customFormat="1">
      <c r="B744" s="40"/>
      <c r="E744" s="41"/>
    </row>
    <row r="745" spans="2:5" s="39" customFormat="1">
      <c r="B745" s="40"/>
      <c r="E745" s="41"/>
    </row>
    <row r="746" spans="2:5" s="39" customFormat="1">
      <c r="B746" s="40"/>
      <c r="E746" s="41"/>
    </row>
    <row r="747" spans="2:5" s="39" customFormat="1">
      <c r="B747" s="40"/>
      <c r="E747" s="41"/>
    </row>
    <row r="748" spans="2:5" s="39" customFormat="1">
      <c r="B748" s="40"/>
      <c r="E748" s="41"/>
    </row>
    <row r="749" spans="2:5" s="39" customFormat="1">
      <c r="B749" s="40"/>
      <c r="E749" s="41"/>
    </row>
    <row r="750" spans="2:5" s="39" customFormat="1">
      <c r="B750" s="40"/>
      <c r="E750" s="41"/>
    </row>
    <row r="751" spans="2:5" s="39" customFormat="1">
      <c r="B751" s="40"/>
      <c r="E751" s="41"/>
    </row>
    <row r="752" spans="2:5" s="39" customFormat="1">
      <c r="B752" s="40"/>
      <c r="E752" s="41"/>
    </row>
    <row r="753" spans="2:5" s="39" customFormat="1">
      <c r="B753" s="40"/>
      <c r="E753" s="41"/>
    </row>
    <row r="754" spans="2:5" s="39" customFormat="1">
      <c r="B754" s="40"/>
      <c r="E754" s="41"/>
    </row>
    <row r="755" spans="2:5" s="39" customFormat="1">
      <c r="B755" s="40"/>
      <c r="E755" s="41"/>
    </row>
    <row r="756" spans="2:5" s="39" customFormat="1">
      <c r="B756" s="40"/>
      <c r="E756" s="41"/>
    </row>
    <row r="757" spans="2:5" s="39" customFormat="1">
      <c r="B757" s="40"/>
      <c r="E757" s="41"/>
    </row>
    <row r="758" spans="2:5" s="39" customFormat="1">
      <c r="B758" s="40"/>
      <c r="E758" s="41"/>
    </row>
    <row r="759" spans="2:5" s="39" customFormat="1">
      <c r="B759" s="40"/>
      <c r="E759" s="41"/>
    </row>
    <row r="760" spans="2:5" s="39" customFormat="1">
      <c r="B760" s="40"/>
      <c r="E760" s="41"/>
    </row>
    <row r="761" spans="2:5" s="39" customFormat="1">
      <c r="B761" s="40"/>
      <c r="E761" s="41"/>
    </row>
    <row r="762" spans="2:5" s="39" customFormat="1">
      <c r="B762" s="40"/>
      <c r="E762" s="41"/>
    </row>
    <row r="763" spans="2:5" s="39" customFormat="1">
      <c r="B763" s="40"/>
      <c r="E763" s="41"/>
    </row>
    <row r="764" spans="2:5" s="39" customFormat="1">
      <c r="B764" s="40"/>
      <c r="E764" s="41"/>
    </row>
    <row r="765" spans="2:5" s="39" customFormat="1">
      <c r="B765" s="40"/>
      <c r="E765" s="41"/>
    </row>
    <row r="766" spans="2:5" s="39" customFormat="1">
      <c r="B766" s="40"/>
      <c r="E766" s="41"/>
    </row>
    <row r="767" spans="2:5" s="39" customFormat="1">
      <c r="B767" s="40"/>
      <c r="E767" s="41"/>
    </row>
    <row r="768" spans="2:5" s="39" customFormat="1">
      <c r="B768" s="40"/>
      <c r="E768" s="41"/>
    </row>
    <row r="769" spans="2:5" s="39" customFormat="1">
      <c r="B769" s="40"/>
      <c r="E769" s="41"/>
    </row>
    <row r="770" spans="2:5" s="39" customFormat="1">
      <c r="B770" s="40"/>
      <c r="E770" s="41"/>
    </row>
    <row r="771" spans="2:5" s="39" customFormat="1">
      <c r="B771" s="40"/>
      <c r="E771" s="41"/>
    </row>
    <row r="772" spans="2:5" s="39" customFormat="1">
      <c r="B772" s="40"/>
      <c r="E772" s="41"/>
    </row>
    <row r="773" spans="2:5" s="39" customFormat="1">
      <c r="B773" s="40"/>
      <c r="E773" s="41"/>
    </row>
    <row r="774" spans="2:5" s="39" customFormat="1">
      <c r="B774" s="40"/>
      <c r="E774" s="41"/>
    </row>
    <row r="775" spans="2:5" s="39" customFormat="1">
      <c r="B775" s="40"/>
      <c r="E775" s="41"/>
    </row>
    <row r="776" spans="2:5" s="39" customFormat="1">
      <c r="B776" s="40"/>
      <c r="E776" s="41"/>
    </row>
    <row r="777" spans="2:5" s="39" customFormat="1">
      <c r="B777" s="40"/>
      <c r="E777" s="41"/>
    </row>
    <row r="778" spans="2:5" s="39" customFormat="1">
      <c r="B778" s="40"/>
      <c r="E778" s="41"/>
    </row>
    <row r="779" spans="2:5" s="39" customFormat="1">
      <c r="B779" s="40"/>
      <c r="E779" s="41"/>
    </row>
    <row r="780" spans="2:5" s="39" customFormat="1">
      <c r="B780" s="40"/>
      <c r="E780" s="41"/>
    </row>
    <row r="781" spans="2:5" s="39" customFormat="1">
      <c r="B781" s="40"/>
      <c r="E781" s="41"/>
    </row>
    <row r="782" spans="2:5" s="39" customFormat="1">
      <c r="B782" s="40"/>
      <c r="E782" s="41"/>
    </row>
    <row r="783" spans="2:5" s="39" customFormat="1">
      <c r="B783" s="40"/>
      <c r="E783" s="41"/>
    </row>
    <row r="784" spans="2:5" s="39" customFormat="1">
      <c r="B784" s="40"/>
      <c r="E784" s="41"/>
    </row>
    <row r="785" spans="2:5" s="39" customFormat="1">
      <c r="B785" s="40"/>
      <c r="E785" s="41"/>
    </row>
    <row r="786" spans="2:5" s="39" customFormat="1">
      <c r="B786" s="40"/>
      <c r="E786" s="41"/>
    </row>
    <row r="787" spans="2:5" s="39" customFormat="1">
      <c r="B787" s="40"/>
      <c r="E787" s="41"/>
    </row>
    <row r="788" spans="2:5" s="39" customFormat="1">
      <c r="B788" s="40"/>
      <c r="E788" s="41"/>
    </row>
    <row r="789" spans="2:5" s="39" customFormat="1">
      <c r="B789" s="40"/>
      <c r="E789" s="41"/>
    </row>
    <row r="790" spans="2:5" s="39" customFormat="1">
      <c r="B790" s="40"/>
      <c r="E790" s="41"/>
    </row>
    <row r="791" spans="2:5" s="39" customFormat="1">
      <c r="B791" s="40"/>
      <c r="E791" s="41"/>
    </row>
    <row r="792" spans="2:5" s="39" customFormat="1">
      <c r="B792" s="40"/>
      <c r="E792" s="41"/>
    </row>
    <row r="793" spans="2:5" s="39" customFormat="1">
      <c r="B793" s="40"/>
      <c r="E793" s="41"/>
    </row>
    <row r="794" spans="2:5" s="39" customFormat="1">
      <c r="B794" s="40"/>
      <c r="E794" s="41"/>
    </row>
    <row r="795" spans="2:5" s="39" customFormat="1">
      <c r="B795" s="40"/>
      <c r="E795" s="41"/>
    </row>
    <row r="796" spans="2:5" s="39" customFormat="1">
      <c r="B796" s="40"/>
      <c r="E796" s="41"/>
    </row>
    <row r="797" spans="2:5" s="39" customFormat="1">
      <c r="B797" s="40"/>
      <c r="E797" s="41"/>
    </row>
    <row r="798" spans="2:5" s="39" customFormat="1">
      <c r="B798" s="40"/>
      <c r="E798" s="41"/>
    </row>
    <row r="799" spans="2:5" s="39" customFormat="1">
      <c r="B799" s="40"/>
      <c r="E799" s="41"/>
    </row>
    <row r="800" spans="2:5" s="39" customFormat="1">
      <c r="B800" s="40"/>
      <c r="E800" s="41"/>
    </row>
    <row r="801" spans="2:5" s="39" customFormat="1">
      <c r="B801" s="40"/>
      <c r="E801" s="41"/>
    </row>
    <row r="802" spans="2:5" s="39" customFormat="1">
      <c r="B802" s="40"/>
      <c r="E802" s="41"/>
    </row>
    <row r="803" spans="2:5" s="39" customFormat="1">
      <c r="B803" s="40"/>
      <c r="E803" s="41"/>
    </row>
    <row r="804" spans="2:5" s="39" customFormat="1">
      <c r="B804" s="40"/>
      <c r="E804" s="41"/>
    </row>
    <row r="805" spans="2:5" s="39" customFormat="1">
      <c r="B805" s="40"/>
      <c r="E805" s="41"/>
    </row>
    <row r="806" spans="2:5" s="39" customFormat="1">
      <c r="B806" s="40"/>
      <c r="E806" s="41"/>
    </row>
    <row r="807" spans="2:5" s="39" customFormat="1">
      <c r="B807" s="40"/>
      <c r="E807" s="41"/>
    </row>
    <row r="808" spans="2:5" s="39" customFormat="1">
      <c r="B808" s="40"/>
      <c r="E808" s="41"/>
    </row>
    <row r="809" spans="2:5" s="39" customFormat="1">
      <c r="B809" s="40"/>
      <c r="E809" s="41"/>
    </row>
    <row r="810" spans="2:5" s="39" customFormat="1">
      <c r="B810" s="40"/>
      <c r="E810" s="41"/>
    </row>
    <row r="811" spans="2:5" s="39" customFormat="1">
      <c r="B811" s="40"/>
      <c r="E811" s="41"/>
    </row>
    <row r="812" spans="2:5" s="39" customFormat="1">
      <c r="B812" s="40"/>
      <c r="E812" s="41"/>
    </row>
    <row r="813" spans="2:5" s="39" customFormat="1">
      <c r="B813" s="40"/>
      <c r="E813" s="41"/>
    </row>
    <row r="814" spans="2:5" s="39" customFormat="1">
      <c r="B814" s="40"/>
      <c r="E814" s="41"/>
    </row>
    <row r="815" spans="2:5" s="39" customFormat="1">
      <c r="B815" s="40"/>
      <c r="E815" s="41"/>
    </row>
    <row r="816" spans="2:5" s="39" customFormat="1">
      <c r="B816" s="40"/>
      <c r="E816" s="41"/>
    </row>
    <row r="817" spans="2:5" s="39" customFormat="1">
      <c r="B817" s="40"/>
      <c r="E817" s="41"/>
    </row>
    <row r="818" spans="2:5" s="39" customFormat="1">
      <c r="B818" s="40"/>
      <c r="E818" s="41"/>
    </row>
    <row r="819" spans="2:5" s="39" customFormat="1">
      <c r="B819" s="40"/>
      <c r="E819" s="41"/>
    </row>
    <row r="820" spans="2:5" s="39" customFormat="1">
      <c r="B820" s="40"/>
      <c r="E820" s="41"/>
    </row>
    <row r="821" spans="2:5" s="39" customFormat="1">
      <c r="B821" s="40"/>
      <c r="E821" s="41"/>
    </row>
    <row r="822" spans="2:5" s="39" customFormat="1">
      <c r="B822" s="40"/>
      <c r="E822" s="41"/>
    </row>
    <row r="823" spans="2:5" s="39" customFormat="1">
      <c r="B823" s="40"/>
      <c r="E823" s="41"/>
    </row>
    <row r="824" spans="2:5" s="39" customFormat="1">
      <c r="B824" s="40"/>
      <c r="E824" s="41"/>
    </row>
    <row r="825" spans="2:5" s="39" customFormat="1">
      <c r="B825" s="40"/>
      <c r="E825" s="41"/>
    </row>
    <row r="826" spans="2:5" s="39" customFormat="1">
      <c r="B826" s="40"/>
      <c r="E826" s="41"/>
    </row>
    <row r="827" spans="2:5" s="39" customFormat="1">
      <c r="B827" s="40"/>
      <c r="E827" s="41"/>
    </row>
    <row r="828" spans="2:5" s="39" customFormat="1">
      <c r="B828" s="40"/>
      <c r="E828" s="41"/>
    </row>
    <row r="829" spans="2:5" s="39" customFormat="1">
      <c r="B829" s="40"/>
      <c r="E829" s="41"/>
    </row>
    <row r="830" spans="2:5" s="39" customFormat="1">
      <c r="B830" s="40"/>
      <c r="E830" s="41"/>
    </row>
    <row r="831" spans="2:5" s="39" customFormat="1">
      <c r="B831" s="40"/>
      <c r="E831" s="41"/>
    </row>
    <row r="832" spans="2:5" s="39" customFormat="1">
      <c r="B832" s="40"/>
      <c r="E832" s="41"/>
    </row>
    <row r="833" spans="2:5" s="39" customFormat="1">
      <c r="B833" s="40"/>
      <c r="E833" s="41"/>
    </row>
    <row r="834" spans="2:5" s="39" customFormat="1">
      <c r="B834" s="40"/>
      <c r="E834" s="41"/>
    </row>
    <row r="835" spans="2:5" s="39" customFormat="1">
      <c r="B835" s="40"/>
      <c r="E835" s="41"/>
    </row>
    <row r="836" spans="2:5" s="39" customFormat="1">
      <c r="B836" s="40"/>
      <c r="E836" s="41"/>
    </row>
    <row r="837" spans="2:5" s="39" customFormat="1">
      <c r="B837" s="40"/>
      <c r="E837" s="41"/>
    </row>
    <row r="838" spans="2:5" s="39" customFormat="1">
      <c r="B838" s="40"/>
      <c r="E838" s="41"/>
    </row>
    <row r="839" spans="2:5" s="39" customFormat="1">
      <c r="B839" s="40"/>
      <c r="E839" s="41"/>
    </row>
    <row r="840" spans="2:5" s="39" customFormat="1">
      <c r="B840" s="40"/>
      <c r="E840" s="41"/>
    </row>
    <row r="841" spans="2:5" s="39" customFormat="1">
      <c r="B841" s="40"/>
      <c r="E841" s="41"/>
    </row>
    <row r="842" spans="2:5" s="39" customFormat="1">
      <c r="B842" s="40"/>
      <c r="E842" s="41"/>
    </row>
    <row r="843" spans="2:5" s="39" customFormat="1">
      <c r="B843" s="40"/>
      <c r="E843" s="41"/>
    </row>
    <row r="844" spans="2:5" s="39" customFormat="1">
      <c r="B844" s="40"/>
      <c r="E844" s="41"/>
    </row>
    <row r="845" spans="2:5" s="39" customFormat="1">
      <c r="B845" s="40"/>
      <c r="E845" s="41"/>
    </row>
    <row r="846" spans="2:5" s="39" customFormat="1">
      <c r="B846" s="40"/>
      <c r="E846" s="41"/>
    </row>
    <row r="847" spans="2:5" s="39" customFormat="1">
      <c r="B847" s="40"/>
      <c r="E847" s="41"/>
    </row>
    <row r="848" spans="2:5" s="39" customFormat="1">
      <c r="B848" s="40"/>
      <c r="E848" s="41"/>
    </row>
    <row r="849" spans="2:5" s="39" customFormat="1">
      <c r="B849" s="40"/>
      <c r="E849" s="41"/>
    </row>
    <row r="850" spans="2:5" s="39" customFormat="1">
      <c r="B850" s="40"/>
      <c r="E850" s="41"/>
    </row>
    <row r="851" spans="2:5" s="39" customFormat="1">
      <c r="B851" s="40"/>
      <c r="E851" s="41"/>
    </row>
    <row r="852" spans="2:5" s="39" customFormat="1">
      <c r="B852" s="40"/>
      <c r="E852" s="41"/>
    </row>
    <row r="853" spans="2:5" s="39" customFormat="1">
      <c r="B853" s="40"/>
      <c r="E853" s="41"/>
    </row>
    <row r="854" spans="2:5" s="39" customFormat="1">
      <c r="B854" s="40"/>
      <c r="E854" s="41"/>
    </row>
    <row r="855" spans="2:5" s="39" customFormat="1">
      <c r="B855" s="40"/>
      <c r="E855" s="41"/>
    </row>
    <row r="856" spans="2:5" s="39" customFormat="1">
      <c r="B856" s="40"/>
      <c r="E856" s="41"/>
    </row>
    <row r="857" spans="2:5" s="39" customFormat="1">
      <c r="B857" s="40"/>
      <c r="E857" s="41"/>
    </row>
    <row r="858" spans="2:5" s="39" customFormat="1">
      <c r="B858" s="40"/>
      <c r="E858" s="41"/>
    </row>
    <row r="859" spans="2:5" s="39" customFormat="1">
      <c r="B859" s="40"/>
      <c r="E859" s="41"/>
    </row>
    <row r="860" spans="2:5" s="39" customFormat="1">
      <c r="B860" s="40"/>
      <c r="E860" s="41"/>
    </row>
    <row r="861" spans="2:5" s="39" customFormat="1">
      <c r="B861" s="40"/>
      <c r="E861" s="41"/>
    </row>
    <row r="862" spans="2:5" s="39" customFormat="1">
      <c r="B862" s="40"/>
      <c r="E862" s="41"/>
    </row>
    <row r="863" spans="2:5" s="39" customFormat="1">
      <c r="B863" s="40"/>
      <c r="E863" s="41"/>
    </row>
    <row r="864" spans="2:5" s="39" customFormat="1">
      <c r="B864" s="40"/>
      <c r="E864" s="41"/>
    </row>
    <row r="865" spans="2:5" s="39" customFormat="1">
      <c r="B865" s="40"/>
      <c r="E865" s="41"/>
    </row>
    <row r="866" spans="2:5" s="39" customFormat="1">
      <c r="B866" s="40"/>
      <c r="E866" s="41"/>
    </row>
    <row r="867" spans="2:5" s="39" customFormat="1">
      <c r="B867" s="40"/>
      <c r="E867" s="41"/>
    </row>
    <row r="868" spans="2:5" s="39" customFormat="1">
      <c r="B868" s="40"/>
      <c r="E868" s="41"/>
    </row>
    <row r="869" spans="2:5" s="39" customFormat="1">
      <c r="B869" s="40"/>
      <c r="E869" s="41"/>
    </row>
    <row r="870" spans="2:5" s="39" customFormat="1">
      <c r="B870" s="40"/>
      <c r="E870" s="41"/>
    </row>
    <row r="871" spans="2:5" s="39" customFormat="1">
      <c r="B871" s="40"/>
      <c r="E871" s="41"/>
    </row>
    <row r="872" spans="2:5" s="39" customFormat="1">
      <c r="B872" s="40"/>
      <c r="E872" s="41"/>
    </row>
    <row r="873" spans="2:5" s="39" customFormat="1">
      <c r="B873" s="40"/>
      <c r="E873" s="41"/>
    </row>
    <row r="874" spans="2:5" s="39" customFormat="1">
      <c r="B874" s="40"/>
      <c r="E874" s="41"/>
    </row>
    <row r="875" spans="2:5" s="39" customFormat="1">
      <c r="B875" s="40"/>
      <c r="E875" s="41"/>
    </row>
    <row r="876" spans="2:5" s="39" customFormat="1">
      <c r="B876" s="40"/>
      <c r="E876" s="41"/>
    </row>
    <row r="877" spans="2:5" s="39" customFormat="1">
      <c r="B877" s="40"/>
      <c r="E877" s="41"/>
    </row>
    <row r="878" spans="2:5" s="39" customFormat="1">
      <c r="B878" s="40"/>
      <c r="E878" s="41"/>
    </row>
    <row r="879" spans="2:5" s="39" customFormat="1">
      <c r="B879" s="40"/>
      <c r="E879" s="41"/>
    </row>
    <row r="880" spans="2:5" s="39" customFormat="1">
      <c r="B880" s="40"/>
      <c r="E880" s="41"/>
    </row>
    <row r="881" spans="2:5" s="39" customFormat="1">
      <c r="B881" s="40"/>
      <c r="E881" s="41"/>
    </row>
    <row r="882" spans="2:5" s="39" customFormat="1">
      <c r="B882" s="40"/>
      <c r="E882" s="41"/>
    </row>
    <row r="883" spans="2:5" s="39" customFormat="1">
      <c r="B883" s="40"/>
      <c r="E883" s="41"/>
    </row>
    <row r="884" spans="2:5" s="39" customFormat="1">
      <c r="B884" s="40"/>
      <c r="E884" s="41"/>
    </row>
    <row r="885" spans="2:5" s="39" customFormat="1">
      <c r="B885" s="40"/>
      <c r="E885" s="41"/>
    </row>
    <row r="886" spans="2:5" s="39" customFormat="1">
      <c r="B886" s="40"/>
      <c r="E886" s="41"/>
    </row>
    <row r="887" spans="2:5" s="39" customFormat="1">
      <c r="B887" s="40"/>
      <c r="E887" s="41"/>
    </row>
    <row r="888" spans="2:5" s="39" customFormat="1">
      <c r="B888" s="40"/>
      <c r="E888" s="41"/>
    </row>
    <row r="889" spans="2:5" s="39" customFormat="1">
      <c r="B889" s="40"/>
      <c r="E889" s="41"/>
    </row>
    <row r="890" spans="2:5" s="39" customFormat="1">
      <c r="B890" s="40"/>
      <c r="E890" s="41"/>
    </row>
    <row r="891" spans="2:5" s="39" customFormat="1">
      <c r="B891" s="40"/>
      <c r="E891" s="41"/>
    </row>
    <row r="892" spans="2:5" s="39" customFormat="1">
      <c r="B892" s="40"/>
      <c r="E892" s="41"/>
    </row>
    <row r="893" spans="2:5" s="39" customFormat="1">
      <c r="B893" s="40"/>
      <c r="E893" s="41"/>
    </row>
    <row r="894" spans="2:5" s="39" customFormat="1">
      <c r="B894" s="40"/>
      <c r="E894" s="41"/>
    </row>
    <row r="895" spans="2:5" s="39" customFormat="1">
      <c r="B895" s="40"/>
      <c r="E895" s="41"/>
    </row>
    <row r="896" spans="2:5" s="39" customFormat="1">
      <c r="B896" s="40"/>
      <c r="E896" s="41"/>
    </row>
    <row r="897" spans="2:5" s="39" customFormat="1">
      <c r="B897" s="40"/>
      <c r="E897" s="41"/>
    </row>
    <row r="898" spans="2:5" s="39" customFormat="1">
      <c r="B898" s="40"/>
      <c r="E898" s="41"/>
    </row>
    <row r="899" spans="2:5" s="39" customFormat="1">
      <c r="B899" s="40"/>
      <c r="E899" s="41"/>
    </row>
    <row r="900" spans="2:5" s="39" customFormat="1">
      <c r="B900" s="40"/>
      <c r="E900" s="41"/>
    </row>
    <row r="901" spans="2:5" s="39" customFormat="1">
      <c r="B901" s="40"/>
      <c r="E901" s="41"/>
    </row>
    <row r="902" spans="2:5" s="39" customFormat="1">
      <c r="B902" s="40"/>
      <c r="E902" s="41"/>
    </row>
    <row r="903" spans="2:5" s="39" customFormat="1">
      <c r="B903" s="40"/>
      <c r="E903" s="41"/>
    </row>
    <row r="904" spans="2:5" s="39" customFormat="1">
      <c r="B904" s="40"/>
      <c r="E904" s="41"/>
    </row>
    <row r="905" spans="2:5" s="39" customFormat="1">
      <c r="B905" s="40"/>
      <c r="E905" s="41"/>
    </row>
    <row r="906" spans="2:5" s="39" customFormat="1">
      <c r="B906" s="40"/>
      <c r="E906" s="41"/>
    </row>
    <row r="907" spans="2:5" s="39" customFormat="1">
      <c r="B907" s="40"/>
      <c r="E907" s="41"/>
    </row>
    <row r="908" spans="2:5" s="39" customFormat="1">
      <c r="B908" s="40"/>
      <c r="E908" s="41"/>
    </row>
    <row r="909" spans="2:5" s="39" customFormat="1">
      <c r="B909" s="40"/>
      <c r="E909" s="41"/>
    </row>
    <row r="910" spans="2:5" s="39" customFormat="1">
      <c r="B910" s="40"/>
      <c r="E910" s="41"/>
    </row>
    <row r="911" spans="2:5" s="39" customFormat="1">
      <c r="B911" s="40"/>
      <c r="E911" s="41"/>
    </row>
    <row r="912" spans="2:5" s="39" customFormat="1">
      <c r="B912" s="40"/>
      <c r="E912" s="41"/>
    </row>
    <row r="913" spans="2:5" s="39" customFormat="1">
      <c r="B913" s="40"/>
      <c r="E913" s="41"/>
    </row>
    <row r="914" spans="2:5" s="39" customFormat="1">
      <c r="B914" s="40"/>
      <c r="E914" s="41"/>
    </row>
    <row r="915" spans="2:5" s="39" customFormat="1">
      <c r="B915" s="40"/>
      <c r="E915" s="41"/>
    </row>
    <row r="916" spans="2:5" s="39" customFormat="1">
      <c r="B916" s="40"/>
      <c r="E916" s="41"/>
    </row>
    <row r="917" spans="2:5" s="39" customFormat="1">
      <c r="B917" s="40"/>
      <c r="E917" s="41"/>
    </row>
    <row r="918" spans="2:5" s="39" customFormat="1">
      <c r="B918" s="40"/>
      <c r="E918" s="41"/>
    </row>
    <row r="919" spans="2:5" s="39" customFormat="1">
      <c r="B919" s="40"/>
      <c r="E919" s="41"/>
    </row>
    <row r="920" spans="2:5" s="39" customFormat="1">
      <c r="B920" s="40"/>
      <c r="E920" s="41"/>
    </row>
    <row r="921" spans="2:5" s="39" customFormat="1">
      <c r="B921" s="40"/>
      <c r="E921" s="41"/>
    </row>
    <row r="922" spans="2:5" s="39" customFormat="1">
      <c r="B922" s="40"/>
      <c r="E922" s="41"/>
    </row>
    <row r="923" spans="2:5" s="39" customFormat="1">
      <c r="B923" s="40"/>
      <c r="E923" s="41"/>
    </row>
    <row r="924" spans="2:5" s="39" customFormat="1">
      <c r="B924" s="40"/>
      <c r="E924" s="41"/>
    </row>
    <row r="925" spans="2:5" s="39" customFormat="1">
      <c r="B925" s="40"/>
      <c r="E925" s="41"/>
    </row>
    <row r="926" spans="2:5" s="39" customFormat="1">
      <c r="B926" s="40"/>
      <c r="E926" s="41"/>
    </row>
    <row r="927" spans="2:5" s="39" customFormat="1">
      <c r="B927" s="40"/>
      <c r="E927" s="41"/>
    </row>
    <row r="928" spans="2:5" s="39" customFormat="1">
      <c r="B928" s="40"/>
      <c r="E928" s="41"/>
    </row>
    <row r="929" spans="2:5" s="39" customFormat="1">
      <c r="B929" s="40"/>
      <c r="E929" s="41"/>
    </row>
    <row r="930" spans="2:5" s="39" customFormat="1">
      <c r="B930" s="40"/>
      <c r="E930" s="41"/>
    </row>
    <row r="931" spans="2:5" s="39" customFormat="1">
      <c r="B931" s="40"/>
      <c r="E931" s="41"/>
    </row>
    <row r="932" spans="2:5" s="39" customFormat="1">
      <c r="B932" s="40"/>
      <c r="E932" s="41"/>
    </row>
    <row r="933" spans="2:5" s="39" customFormat="1">
      <c r="B933" s="40"/>
      <c r="E933" s="41"/>
    </row>
    <row r="934" spans="2:5" s="39" customFormat="1">
      <c r="B934" s="40"/>
      <c r="E934" s="41"/>
    </row>
    <row r="935" spans="2:5" s="39" customFormat="1">
      <c r="B935" s="40"/>
      <c r="E935" s="41"/>
    </row>
    <row r="936" spans="2:5" s="39" customFormat="1">
      <c r="B936" s="40"/>
      <c r="E936" s="41"/>
    </row>
    <row r="937" spans="2:5" s="39" customFormat="1">
      <c r="B937" s="40"/>
      <c r="E937" s="41"/>
    </row>
    <row r="938" spans="2:5" s="39" customFormat="1">
      <c r="B938" s="40"/>
      <c r="E938" s="41"/>
    </row>
    <row r="939" spans="2:5" s="39" customFormat="1">
      <c r="B939" s="40"/>
      <c r="E939" s="41"/>
    </row>
    <row r="940" spans="2:5" s="39" customFormat="1">
      <c r="B940" s="40"/>
      <c r="E940" s="41"/>
    </row>
    <row r="941" spans="2:5" s="39" customFormat="1">
      <c r="B941" s="40"/>
      <c r="E941" s="41"/>
    </row>
    <row r="942" spans="2:5" s="39" customFormat="1">
      <c r="B942" s="40"/>
      <c r="E942" s="41"/>
    </row>
    <row r="943" spans="2:5" s="39" customFormat="1">
      <c r="B943" s="40"/>
      <c r="E943" s="41"/>
    </row>
    <row r="944" spans="2:5" s="39" customFormat="1">
      <c r="B944" s="40"/>
      <c r="E944" s="41"/>
    </row>
    <row r="945" spans="2:5" s="39" customFormat="1">
      <c r="B945" s="40"/>
      <c r="E945" s="41"/>
    </row>
    <row r="946" spans="2:5" s="39" customFormat="1">
      <c r="B946" s="40"/>
      <c r="E946" s="41"/>
    </row>
    <row r="947" spans="2:5" s="39" customFormat="1">
      <c r="B947" s="40"/>
      <c r="E947" s="41"/>
    </row>
    <row r="948" spans="2:5" s="39" customFormat="1">
      <c r="B948" s="40"/>
      <c r="E948" s="41"/>
    </row>
    <row r="949" spans="2:5" s="39" customFormat="1">
      <c r="B949" s="40"/>
      <c r="E949" s="41"/>
    </row>
    <row r="950" spans="2:5" s="39" customFormat="1">
      <c r="B950" s="40"/>
      <c r="E950" s="41"/>
    </row>
    <row r="951" spans="2:5" s="39" customFormat="1">
      <c r="B951" s="40"/>
      <c r="E951" s="41"/>
    </row>
    <row r="952" spans="2:5" s="39" customFormat="1">
      <c r="B952" s="40"/>
      <c r="E952" s="41"/>
    </row>
    <row r="953" spans="2:5" s="39" customFormat="1">
      <c r="B953" s="40"/>
      <c r="E953" s="41"/>
    </row>
    <row r="954" spans="2:5" s="39" customFormat="1">
      <c r="B954" s="40"/>
      <c r="E954" s="41"/>
    </row>
    <row r="955" spans="2:5" s="39" customFormat="1">
      <c r="B955" s="40"/>
      <c r="E955" s="41"/>
    </row>
    <row r="956" spans="2:5" s="39" customFormat="1">
      <c r="B956" s="40"/>
      <c r="E956" s="41"/>
    </row>
    <row r="957" spans="2:5" s="39" customFormat="1">
      <c r="B957" s="40"/>
      <c r="E957" s="41"/>
    </row>
    <row r="958" spans="2:5" s="39" customFormat="1">
      <c r="B958" s="40"/>
      <c r="E958" s="41"/>
    </row>
    <row r="959" spans="2:5" s="39" customFormat="1">
      <c r="B959" s="40"/>
      <c r="E959" s="41"/>
    </row>
    <row r="960" spans="2:5" s="39" customFormat="1">
      <c r="B960" s="40"/>
      <c r="E960" s="41"/>
    </row>
    <row r="961" spans="2:5" s="39" customFormat="1">
      <c r="B961" s="40"/>
      <c r="E961" s="41"/>
    </row>
    <row r="962" spans="2:5" s="39" customFormat="1">
      <c r="B962" s="40"/>
      <c r="E962" s="41"/>
    </row>
    <row r="963" spans="2:5" s="39" customFormat="1">
      <c r="B963" s="40"/>
      <c r="E963" s="41"/>
    </row>
    <row r="964" spans="2:5" s="39" customFormat="1">
      <c r="B964" s="40"/>
      <c r="E964" s="41"/>
    </row>
    <row r="965" spans="2:5" s="39" customFormat="1">
      <c r="B965" s="40"/>
      <c r="E965" s="41"/>
    </row>
    <row r="966" spans="2:5" s="39" customFormat="1">
      <c r="B966" s="40"/>
      <c r="E966" s="41"/>
    </row>
    <row r="967" spans="2:5" s="39" customFormat="1">
      <c r="B967" s="40"/>
      <c r="E967" s="41"/>
    </row>
    <row r="968" spans="2:5" s="39" customFormat="1">
      <c r="B968" s="40"/>
      <c r="E968" s="41"/>
    </row>
    <row r="969" spans="2:5" s="39" customFormat="1">
      <c r="B969" s="40"/>
      <c r="E969" s="41"/>
    </row>
    <row r="970" spans="2:5" s="39" customFormat="1">
      <c r="B970" s="40"/>
      <c r="E970" s="41"/>
    </row>
    <row r="971" spans="2:5" s="39" customFormat="1">
      <c r="B971" s="40"/>
      <c r="E971" s="41"/>
    </row>
    <row r="972" spans="2:5" s="39" customFormat="1">
      <c r="B972" s="40"/>
      <c r="E972" s="41"/>
    </row>
    <row r="973" spans="2:5" s="39" customFormat="1">
      <c r="B973" s="40"/>
      <c r="E973" s="41"/>
    </row>
    <row r="974" spans="2:5" s="39" customFormat="1">
      <c r="B974" s="40"/>
      <c r="E974" s="41"/>
    </row>
    <row r="975" spans="2:5" s="39" customFormat="1">
      <c r="B975" s="40"/>
      <c r="E975" s="41"/>
    </row>
    <row r="976" spans="2:5" s="39" customFormat="1">
      <c r="B976" s="40"/>
      <c r="E976" s="41"/>
    </row>
    <row r="977" spans="2:5" s="39" customFormat="1">
      <c r="B977" s="40"/>
      <c r="E977" s="41"/>
    </row>
    <row r="978" spans="2:5" s="39" customFormat="1">
      <c r="B978" s="40"/>
      <c r="E978" s="41"/>
    </row>
    <row r="979" spans="2:5" s="39" customFormat="1">
      <c r="B979" s="40"/>
      <c r="E979" s="41"/>
    </row>
    <row r="980" spans="2:5" s="39" customFormat="1">
      <c r="B980" s="40"/>
      <c r="E980" s="41"/>
    </row>
    <row r="981" spans="2:5" s="39" customFormat="1">
      <c r="B981" s="40"/>
      <c r="E981" s="41"/>
    </row>
    <row r="982" spans="2:5" s="39" customFormat="1">
      <c r="B982" s="40"/>
      <c r="E982" s="41"/>
    </row>
    <row r="983" spans="2:5" s="39" customFormat="1">
      <c r="B983" s="40"/>
      <c r="E983" s="41"/>
    </row>
    <row r="984" spans="2:5" s="39" customFormat="1">
      <c r="B984" s="40"/>
      <c r="E984" s="41"/>
    </row>
    <row r="985" spans="2:5" s="39" customFormat="1">
      <c r="B985" s="40"/>
      <c r="E985" s="41"/>
    </row>
    <row r="986" spans="2:5" s="39" customFormat="1">
      <c r="B986" s="40"/>
      <c r="E986" s="41"/>
    </row>
    <row r="987" spans="2:5" s="39" customFormat="1">
      <c r="B987" s="40"/>
      <c r="E987" s="41"/>
    </row>
    <row r="988" spans="2:5" s="39" customFormat="1">
      <c r="B988" s="40"/>
      <c r="E988" s="41"/>
    </row>
    <row r="989" spans="2:5" s="39" customFormat="1">
      <c r="B989" s="40"/>
      <c r="E989" s="41"/>
    </row>
    <row r="990" spans="2:5" s="39" customFormat="1">
      <c r="B990" s="40"/>
      <c r="E990" s="41"/>
    </row>
    <row r="991" spans="2:5" s="39" customFormat="1">
      <c r="B991" s="40"/>
      <c r="E991" s="41"/>
    </row>
    <row r="992" spans="2:5" s="39" customFormat="1">
      <c r="B992" s="40"/>
      <c r="E992" s="41"/>
    </row>
    <row r="993" spans="2:5" s="39" customFormat="1">
      <c r="B993" s="40"/>
      <c r="E993" s="41"/>
    </row>
    <row r="994" spans="2:5" s="39" customFormat="1">
      <c r="B994" s="40"/>
      <c r="E994" s="41"/>
    </row>
    <row r="995" spans="2:5">
      <c r="B995" s="1"/>
    </row>
    <row r="996" spans="2:5">
      <c r="B996" s="1"/>
    </row>
    <row r="997" spans="2:5">
      <c r="B997" s="1"/>
    </row>
    <row r="998" spans="2:5">
      <c r="B998" s="1"/>
    </row>
    <row r="999" spans="2:5">
      <c r="B999" s="1"/>
    </row>
    <row r="1000" spans="2:5">
      <c r="B1000" s="1"/>
    </row>
    <row r="1001" spans="2:5">
      <c r="B1001" s="1"/>
    </row>
    <row r="1002" spans="2:5">
      <c r="B1002" s="1"/>
    </row>
    <row r="1003" spans="2:5">
      <c r="B1003" s="1"/>
    </row>
    <row r="1004" spans="2:5">
      <c r="B1004" s="1"/>
    </row>
    <row r="1005" spans="2:5">
      <c r="B1005" s="1"/>
    </row>
    <row r="1006" spans="2:5">
      <c r="B1006" s="1"/>
    </row>
    <row r="1007" spans="2:5">
      <c r="B1007" s="1"/>
    </row>
    <row r="1008" spans="2:5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  <row r="1781" spans="2:2">
      <c r="B1781" s="1"/>
    </row>
    <row r="1782" spans="2:2">
      <c r="B1782" s="1"/>
    </row>
    <row r="1783" spans="2:2">
      <c r="B1783" s="1"/>
    </row>
    <row r="1784" spans="2:2">
      <c r="B1784" s="1"/>
    </row>
    <row r="1785" spans="2:2">
      <c r="B1785" s="1"/>
    </row>
    <row r="1786" spans="2:2">
      <c r="B1786" s="1"/>
    </row>
    <row r="1787" spans="2:2">
      <c r="B1787" s="1"/>
    </row>
    <row r="1788" spans="2:2">
      <c r="B1788" s="1"/>
    </row>
    <row r="1789" spans="2:2">
      <c r="B1789" s="1"/>
    </row>
    <row r="1790" spans="2:2">
      <c r="B1790" s="1"/>
    </row>
    <row r="1791" spans="2:2">
      <c r="B1791" s="1"/>
    </row>
    <row r="1792" spans="2:2">
      <c r="B1792" s="1"/>
    </row>
    <row r="1793" spans="2:2">
      <c r="B1793" s="1"/>
    </row>
    <row r="1794" spans="2:2">
      <c r="B1794" s="1"/>
    </row>
    <row r="1795" spans="2:2">
      <c r="B1795" s="1"/>
    </row>
    <row r="1796" spans="2:2">
      <c r="B1796" s="1"/>
    </row>
    <row r="1797" spans="2:2">
      <c r="B1797" s="1"/>
    </row>
    <row r="1798" spans="2:2">
      <c r="B1798" s="1"/>
    </row>
    <row r="1799" spans="2:2">
      <c r="B1799" s="1"/>
    </row>
    <row r="1800" spans="2:2">
      <c r="B1800" s="1"/>
    </row>
    <row r="1801" spans="2:2">
      <c r="B1801" s="1"/>
    </row>
    <row r="1802" spans="2:2">
      <c r="B1802" s="1"/>
    </row>
    <row r="1803" spans="2:2">
      <c r="B1803" s="1"/>
    </row>
    <row r="1804" spans="2:2">
      <c r="B1804" s="1"/>
    </row>
    <row r="1805" spans="2:2">
      <c r="B1805" s="1"/>
    </row>
    <row r="1806" spans="2:2">
      <c r="B1806" s="1"/>
    </row>
    <row r="1807" spans="2:2">
      <c r="B1807" s="1"/>
    </row>
    <row r="1808" spans="2:2">
      <c r="B1808" s="1"/>
    </row>
    <row r="1809" spans="2:2">
      <c r="B1809" s="1"/>
    </row>
    <row r="1810" spans="2:2">
      <c r="B1810" s="1"/>
    </row>
    <row r="1811" spans="2:2">
      <c r="B1811" s="1"/>
    </row>
    <row r="1812" spans="2:2">
      <c r="B1812" s="1"/>
    </row>
    <row r="1813" spans="2:2">
      <c r="B1813" s="1"/>
    </row>
    <row r="1814" spans="2:2">
      <c r="B1814" s="1"/>
    </row>
    <row r="1815" spans="2:2">
      <c r="B1815" s="1"/>
    </row>
    <row r="1816" spans="2:2">
      <c r="B1816" s="1"/>
    </row>
    <row r="1817" spans="2:2">
      <c r="B1817" s="1"/>
    </row>
    <row r="1818" spans="2:2">
      <c r="B1818" s="1"/>
    </row>
    <row r="1819" spans="2:2">
      <c r="B1819" s="1"/>
    </row>
    <row r="1820" spans="2:2">
      <c r="B1820" s="1"/>
    </row>
    <row r="1821" spans="2:2">
      <c r="B1821" s="1"/>
    </row>
    <row r="1822" spans="2:2">
      <c r="B1822" s="1"/>
    </row>
    <row r="1823" spans="2:2">
      <c r="B1823" s="1"/>
    </row>
    <row r="1824" spans="2:2">
      <c r="B1824" s="1"/>
    </row>
    <row r="1825" spans="2:2">
      <c r="B1825" s="1"/>
    </row>
    <row r="1826" spans="2:2">
      <c r="B1826" s="1"/>
    </row>
    <row r="1827" spans="2:2">
      <c r="B1827" s="1"/>
    </row>
    <row r="1828" spans="2:2">
      <c r="B1828" s="1"/>
    </row>
    <row r="1829" spans="2:2">
      <c r="B1829" s="1"/>
    </row>
    <row r="1830" spans="2:2">
      <c r="B1830" s="1"/>
    </row>
    <row r="1831" spans="2:2">
      <c r="B1831" s="1"/>
    </row>
    <row r="1832" spans="2:2">
      <c r="B1832" s="1"/>
    </row>
    <row r="1833" spans="2:2">
      <c r="B1833" s="1"/>
    </row>
    <row r="1834" spans="2:2">
      <c r="B1834" s="1"/>
    </row>
    <row r="1835" spans="2:2">
      <c r="B1835" s="1"/>
    </row>
    <row r="1836" spans="2:2">
      <c r="B1836" s="1"/>
    </row>
    <row r="1837" spans="2:2">
      <c r="B1837" s="1"/>
    </row>
    <row r="1838" spans="2:2">
      <c r="B1838" s="1"/>
    </row>
    <row r="1839" spans="2:2">
      <c r="B1839" s="1"/>
    </row>
    <row r="1840" spans="2:2">
      <c r="B1840" s="1"/>
    </row>
    <row r="1841" spans="2:2">
      <c r="B1841" s="1"/>
    </row>
    <row r="1842" spans="2:2">
      <c r="B1842" s="1"/>
    </row>
    <row r="1843" spans="2:2">
      <c r="B1843" s="1"/>
    </row>
    <row r="1844" spans="2:2">
      <c r="B1844" s="1"/>
    </row>
    <row r="1845" spans="2:2">
      <c r="B1845" s="1"/>
    </row>
    <row r="1846" spans="2:2">
      <c r="B1846" s="1"/>
    </row>
    <row r="1847" spans="2:2">
      <c r="B1847" s="1"/>
    </row>
    <row r="1848" spans="2:2">
      <c r="B1848" s="1"/>
    </row>
    <row r="1849" spans="2:2">
      <c r="B1849" s="1"/>
    </row>
    <row r="1850" spans="2:2">
      <c r="B1850" s="1"/>
    </row>
    <row r="1851" spans="2:2">
      <c r="B1851" s="1"/>
    </row>
    <row r="1852" spans="2:2">
      <c r="B1852" s="1"/>
    </row>
    <row r="1853" spans="2:2">
      <c r="B1853" s="1"/>
    </row>
    <row r="1854" spans="2:2">
      <c r="B1854" s="1"/>
    </row>
    <row r="1855" spans="2:2">
      <c r="B1855" s="1"/>
    </row>
    <row r="1856" spans="2:2">
      <c r="B1856" s="1"/>
    </row>
    <row r="1857" spans="2:2">
      <c r="B1857" s="1"/>
    </row>
    <row r="1858" spans="2:2">
      <c r="B1858" s="1"/>
    </row>
    <row r="1859" spans="2:2">
      <c r="B1859" s="1"/>
    </row>
    <row r="1860" spans="2:2">
      <c r="B1860" s="1"/>
    </row>
    <row r="1861" spans="2:2">
      <c r="B1861" s="1"/>
    </row>
    <row r="1862" spans="2:2">
      <c r="B1862" s="1"/>
    </row>
    <row r="1863" spans="2:2">
      <c r="B1863" s="1"/>
    </row>
    <row r="1864" spans="2:2">
      <c r="B1864" s="1"/>
    </row>
    <row r="1865" spans="2:2">
      <c r="B1865" s="1"/>
    </row>
    <row r="1866" spans="2:2">
      <c r="B1866" s="1"/>
    </row>
    <row r="1867" spans="2:2">
      <c r="B1867" s="1"/>
    </row>
    <row r="1868" spans="2:2">
      <c r="B1868" s="1"/>
    </row>
    <row r="1869" spans="2:2">
      <c r="B1869" s="1"/>
    </row>
    <row r="1870" spans="2:2">
      <c r="B1870" s="1"/>
    </row>
    <row r="1871" spans="2:2">
      <c r="B1871" s="1"/>
    </row>
    <row r="1872" spans="2:2">
      <c r="B1872" s="1"/>
    </row>
    <row r="1873" spans="2:2">
      <c r="B1873" s="1"/>
    </row>
    <row r="1874" spans="2:2">
      <c r="B1874" s="1"/>
    </row>
    <row r="1875" spans="2:2">
      <c r="B1875" s="1"/>
    </row>
    <row r="1876" spans="2:2">
      <c r="B1876" s="1"/>
    </row>
    <row r="1877" spans="2:2">
      <c r="B1877" s="1"/>
    </row>
    <row r="1878" spans="2:2">
      <c r="B1878" s="1"/>
    </row>
    <row r="1879" spans="2:2">
      <c r="B1879" s="1"/>
    </row>
    <row r="1880" spans="2:2">
      <c r="B1880" s="1"/>
    </row>
    <row r="1881" spans="2:2">
      <c r="B1881" s="1"/>
    </row>
    <row r="1882" spans="2:2">
      <c r="B1882" s="1"/>
    </row>
    <row r="1883" spans="2:2">
      <c r="B1883" s="1"/>
    </row>
    <row r="1884" spans="2:2">
      <c r="B1884" s="1"/>
    </row>
    <row r="1885" spans="2:2">
      <c r="B1885" s="1"/>
    </row>
    <row r="1886" spans="2:2">
      <c r="B1886" s="1"/>
    </row>
    <row r="1887" spans="2:2">
      <c r="B1887" s="1"/>
    </row>
    <row r="1888" spans="2:2">
      <c r="B1888" s="1"/>
    </row>
    <row r="1889" spans="2:2">
      <c r="B1889" s="1"/>
    </row>
    <row r="1890" spans="2:2">
      <c r="B1890" s="1"/>
    </row>
    <row r="1891" spans="2:2">
      <c r="B1891" s="1"/>
    </row>
    <row r="1892" spans="2:2">
      <c r="B1892" s="1"/>
    </row>
    <row r="1893" spans="2:2">
      <c r="B1893" s="1"/>
    </row>
    <row r="1894" spans="2:2">
      <c r="B1894" s="1"/>
    </row>
    <row r="1895" spans="2:2">
      <c r="B1895" s="1"/>
    </row>
    <row r="1896" spans="2:2">
      <c r="B1896" s="1"/>
    </row>
    <row r="1897" spans="2:2">
      <c r="B1897" s="1"/>
    </row>
    <row r="1898" spans="2:2">
      <c r="B1898" s="1"/>
    </row>
    <row r="1899" spans="2:2">
      <c r="B1899" s="1"/>
    </row>
    <row r="1900" spans="2:2">
      <c r="B1900" s="1"/>
    </row>
    <row r="1901" spans="2:2">
      <c r="B1901" s="1"/>
    </row>
    <row r="1902" spans="2:2">
      <c r="B1902" s="1"/>
    </row>
    <row r="1903" spans="2:2">
      <c r="B1903" s="1"/>
    </row>
    <row r="1904" spans="2:2">
      <c r="B1904" s="1"/>
    </row>
    <row r="1905" spans="2:2">
      <c r="B1905" s="1"/>
    </row>
    <row r="1906" spans="2:2">
      <c r="B1906" s="1"/>
    </row>
    <row r="1907" spans="2:2">
      <c r="B1907" s="1"/>
    </row>
    <row r="1908" spans="2:2">
      <c r="B1908" s="1"/>
    </row>
    <row r="1909" spans="2:2">
      <c r="B1909" s="1"/>
    </row>
    <row r="1910" spans="2:2">
      <c r="B1910" s="1"/>
    </row>
    <row r="1911" spans="2:2">
      <c r="B1911" s="1"/>
    </row>
    <row r="1912" spans="2:2">
      <c r="B1912" s="1"/>
    </row>
    <row r="1913" spans="2:2">
      <c r="B1913" s="1"/>
    </row>
    <row r="1914" spans="2:2">
      <c r="B1914" s="1"/>
    </row>
    <row r="1915" spans="2:2">
      <c r="B1915" s="1"/>
    </row>
    <row r="1916" spans="2:2">
      <c r="B1916" s="1"/>
    </row>
    <row r="1917" spans="2:2">
      <c r="B1917" s="1"/>
    </row>
    <row r="1918" spans="2:2">
      <c r="B1918" s="1"/>
    </row>
    <row r="1919" spans="2:2">
      <c r="B1919" s="1"/>
    </row>
    <row r="1920" spans="2:2">
      <c r="B1920" s="1"/>
    </row>
    <row r="1921" spans="2:2">
      <c r="B1921" s="1"/>
    </row>
    <row r="1922" spans="2:2">
      <c r="B1922" s="1"/>
    </row>
    <row r="1923" spans="2:2">
      <c r="B1923" s="1"/>
    </row>
    <row r="1924" spans="2:2">
      <c r="B1924" s="1"/>
    </row>
    <row r="1925" spans="2:2">
      <c r="B1925" s="1"/>
    </row>
    <row r="1926" spans="2:2">
      <c r="B1926" s="1"/>
    </row>
    <row r="1927" spans="2:2">
      <c r="B1927" s="1"/>
    </row>
    <row r="1928" spans="2:2">
      <c r="B1928" s="1"/>
    </row>
    <row r="1929" spans="2:2">
      <c r="B1929" s="1"/>
    </row>
    <row r="1930" spans="2:2">
      <c r="B1930" s="1"/>
    </row>
    <row r="1931" spans="2:2">
      <c r="B1931" s="1"/>
    </row>
    <row r="1932" spans="2:2">
      <c r="B1932" s="1"/>
    </row>
    <row r="1933" spans="2:2">
      <c r="B1933" s="1"/>
    </row>
    <row r="1934" spans="2:2">
      <c r="B1934" s="1"/>
    </row>
    <row r="1935" spans="2:2">
      <c r="B1935" s="1"/>
    </row>
    <row r="1936" spans="2:2">
      <c r="B1936" s="1"/>
    </row>
    <row r="1937" spans="2:2">
      <c r="B1937" s="1"/>
    </row>
    <row r="1938" spans="2:2">
      <c r="B1938" s="1"/>
    </row>
    <row r="1939" spans="2:2">
      <c r="B1939" s="1"/>
    </row>
    <row r="1940" spans="2:2">
      <c r="B1940" s="1"/>
    </row>
    <row r="1941" spans="2:2">
      <c r="B1941" s="1"/>
    </row>
    <row r="1942" spans="2:2">
      <c r="B1942" s="1"/>
    </row>
    <row r="1943" spans="2:2">
      <c r="B1943" s="1"/>
    </row>
    <row r="1944" spans="2:2">
      <c r="B1944" s="1"/>
    </row>
    <row r="1945" spans="2:2">
      <c r="B1945" s="1"/>
    </row>
    <row r="1946" spans="2:2">
      <c r="B1946" s="1"/>
    </row>
    <row r="1947" spans="2:2">
      <c r="B1947" s="1"/>
    </row>
    <row r="1948" spans="2:2">
      <c r="B1948" s="1"/>
    </row>
    <row r="1949" spans="2:2">
      <c r="B1949" s="1"/>
    </row>
    <row r="1950" spans="2:2">
      <c r="B1950" s="1"/>
    </row>
    <row r="1951" spans="2:2">
      <c r="B1951" s="1"/>
    </row>
    <row r="1952" spans="2:2">
      <c r="B1952" s="1"/>
    </row>
    <row r="1953" spans="2:2">
      <c r="B1953" s="1"/>
    </row>
    <row r="1954" spans="2:2">
      <c r="B1954" s="1"/>
    </row>
    <row r="1955" spans="2:2">
      <c r="B1955" s="1"/>
    </row>
    <row r="1956" spans="2:2">
      <c r="B1956" s="1"/>
    </row>
    <row r="1957" spans="2:2">
      <c r="B1957" s="1"/>
    </row>
    <row r="1958" spans="2:2">
      <c r="B1958" s="1"/>
    </row>
    <row r="1959" spans="2:2">
      <c r="B1959" s="1"/>
    </row>
    <row r="1960" spans="2:2">
      <c r="B1960" s="1"/>
    </row>
    <row r="1961" spans="2:2">
      <c r="B1961" s="1"/>
    </row>
    <row r="1962" spans="2:2">
      <c r="B1962" s="1"/>
    </row>
    <row r="1963" spans="2:2">
      <c r="B1963" s="1"/>
    </row>
    <row r="1964" spans="2:2">
      <c r="B1964" s="1"/>
    </row>
    <row r="1965" spans="2:2">
      <c r="B1965" s="1"/>
    </row>
    <row r="1966" spans="2:2">
      <c r="B1966" s="1"/>
    </row>
    <row r="1967" spans="2:2">
      <c r="B1967" s="1"/>
    </row>
    <row r="1968" spans="2:2">
      <c r="B1968" s="1"/>
    </row>
    <row r="1969" spans="2:2">
      <c r="B1969" s="1"/>
    </row>
    <row r="1970" spans="2:2">
      <c r="B1970" s="1"/>
    </row>
    <row r="1971" spans="2:2">
      <c r="B1971" s="1"/>
    </row>
    <row r="1972" spans="2:2">
      <c r="B1972" s="1"/>
    </row>
    <row r="1973" spans="2:2">
      <c r="B1973" s="1"/>
    </row>
    <row r="1974" spans="2:2">
      <c r="B1974" s="1"/>
    </row>
    <row r="1975" spans="2:2">
      <c r="B1975" s="1"/>
    </row>
    <row r="1976" spans="2:2">
      <c r="B1976" s="1"/>
    </row>
    <row r="1977" spans="2:2">
      <c r="B1977" s="1"/>
    </row>
    <row r="1978" spans="2:2">
      <c r="B1978" s="1"/>
    </row>
    <row r="1979" spans="2:2">
      <c r="B1979" s="1"/>
    </row>
    <row r="1980" spans="2:2">
      <c r="B1980" s="1"/>
    </row>
    <row r="1981" spans="2:2">
      <c r="B1981" s="1"/>
    </row>
    <row r="1982" spans="2:2">
      <c r="B1982" s="1"/>
    </row>
    <row r="1983" spans="2:2">
      <c r="B1983" s="1"/>
    </row>
    <row r="1984" spans="2:2">
      <c r="B1984" s="1"/>
    </row>
    <row r="1985" spans="2:2">
      <c r="B1985" s="1"/>
    </row>
    <row r="1986" spans="2:2">
      <c r="B1986" s="1"/>
    </row>
    <row r="1987" spans="2:2">
      <c r="B1987" s="1"/>
    </row>
    <row r="1988" spans="2:2">
      <c r="B1988" s="1"/>
    </row>
    <row r="1989" spans="2:2">
      <c r="B1989" s="1"/>
    </row>
    <row r="1990" spans="2:2">
      <c r="B1990" s="1"/>
    </row>
    <row r="1991" spans="2:2">
      <c r="B1991" s="1"/>
    </row>
    <row r="1992" spans="2:2">
      <c r="B1992" s="1"/>
    </row>
    <row r="1993" spans="2:2">
      <c r="B1993" s="1"/>
    </row>
    <row r="1994" spans="2:2">
      <c r="B1994" s="1"/>
    </row>
    <row r="1995" spans="2:2">
      <c r="B1995" s="1"/>
    </row>
    <row r="1996" spans="2:2">
      <c r="B1996" s="1"/>
    </row>
    <row r="1997" spans="2:2">
      <c r="B1997" s="1"/>
    </row>
    <row r="1998" spans="2:2">
      <c r="B1998" s="1"/>
    </row>
    <row r="1999" spans="2:2">
      <c r="B1999" s="1"/>
    </row>
    <row r="2000" spans="2:2">
      <c r="B2000" s="1"/>
    </row>
    <row r="2001" spans="2:2">
      <c r="B2001" s="1"/>
    </row>
    <row r="2002" spans="2:2">
      <c r="B2002" s="1"/>
    </row>
    <row r="2003" spans="2:2">
      <c r="B2003" s="1"/>
    </row>
    <row r="2004" spans="2:2">
      <c r="B2004" s="1"/>
    </row>
    <row r="2005" spans="2:2">
      <c r="B2005" s="1"/>
    </row>
    <row r="2006" spans="2:2">
      <c r="B2006" s="1"/>
    </row>
    <row r="2007" spans="2:2">
      <c r="B2007" s="1"/>
    </row>
    <row r="2008" spans="2:2">
      <c r="B2008" s="1"/>
    </row>
    <row r="2009" spans="2:2">
      <c r="B2009" s="1"/>
    </row>
    <row r="2010" spans="2:2">
      <c r="B2010" s="1"/>
    </row>
    <row r="2011" spans="2:2">
      <c r="B2011" s="1"/>
    </row>
    <row r="2012" spans="2:2">
      <c r="B2012" s="1"/>
    </row>
    <row r="2013" spans="2:2">
      <c r="B2013" s="1"/>
    </row>
    <row r="2014" spans="2:2">
      <c r="B2014" s="1"/>
    </row>
    <row r="2015" spans="2:2">
      <c r="B2015" s="1"/>
    </row>
    <row r="2016" spans="2:2">
      <c r="B2016" s="1"/>
    </row>
    <row r="2017" spans="2:2">
      <c r="B2017" s="1"/>
    </row>
    <row r="2018" spans="2:2">
      <c r="B2018" s="1"/>
    </row>
    <row r="2019" spans="2:2">
      <c r="B2019" s="1"/>
    </row>
    <row r="2020" spans="2:2">
      <c r="B2020" s="1"/>
    </row>
    <row r="2021" spans="2:2">
      <c r="B2021" s="1"/>
    </row>
    <row r="2022" spans="2:2">
      <c r="B2022" s="1"/>
    </row>
    <row r="2023" spans="2:2">
      <c r="B2023" s="1"/>
    </row>
    <row r="2024" spans="2:2">
      <c r="B2024" s="1"/>
    </row>
    <row r="2025" spans="2:2">
      <c r="B2025" s="1"/>
    </row>
    <row r="2026" spans="2:2">
      <c r="B2026" s="1"/>
    </row>
    <row r="2027" spans="2:2">
      <c r="B2027" s="1"/>
    </row>
    <row r="2028" spans="2:2">
      <c r="B2028" s="1"/>
    </row>
    <row r="2029" spans="2:2">
      <c r="B2029" s="1"/>
    </row>
    <row r="2030" spans="2:2">
      <c r="B2030" s="1"/>
    </row>
    <row r="2031" spans="2:2">
      <c r="B2031" s="1"/>
    </row>
    <row r="2032" spans="2:2">
      <c r="B2032" s="1"/>
    </row>
    <row r="2033" spans="2:2">
      <c r="B2033" s="1"/>
    </row>
    <row r="2034" spans="2:2">
      <c r="B2034" s="1"/>
    </row>
    <row r="2035" spans="2:2">
      <c r="B2035" s="1"/>
    </row>
    <row r="2036" spans="2:2">
      <c r="B2036" s="1"/>
    </row>
    <row r="2037" spans="2:2">
      <c r="B2037" s="1"/>
    </row>
    <row r="2038" spans="2:2">
      <c r="B2038" s="1"/>
    </row>
    <row r="2039" spans="2:2">
      <c r="B2039" s="1"/>
    </row>
    <row r="2040" spans="2:2">
      <c r="B2040" s="1"/>
    </row>
    <row r="2041" spans="2:2">
      <c r="B2041" s="1"/>
    </row>
    <row r="2042" spans="2:2">
      <c r="B2042" s="1"/>
    </row>
    <row r="2043" spans="2:2">
      <c r="B2043" s="1"/>
    </row>
    <row r="2044" spans="2:2">
      <c r="B2044" s="1"/>
    </row>
    <row r="2045" spans="2:2">
      <c r="B2045" s="1"/>
    </row>
    <row r="2046" spans="2:2">
      <c r="B2046" s="1"/>
    </row>
    <row r="2047" spans="2:2">
      <c r="B2047" s="1"/>
    </row>
    <row r="2048" spans="2:2">
      <c r="B2048" s="1"/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  <row r="2143" spans="2:2">
      <c r="B2143" s="1"/>
    </row>
    <row r="2144" spans="2:2">
      <c r="B2144" s="1"/>
    </row>
    <row r="2145" spans="2:2">
      <c r="B2145" s="1"/>
    </row>
    <row r="2146" spans="2:2">
      <c r="B2146" s="1"/>
    </row>
    <row r="2147" spans="2:2">
      <c r="B2147" s="1"/>
    </row>
    <row r="2148" spans="2:2">
      <c r="B2148" s="1"/>
    </row>
    <row r="2149" spans="2:2">
      <c r="B2149" s="1"/>
    </row>
    <row r="2150" spans="2:2">
      <c r="B2150" s="1"/>
    </row>
    <row r="2151" spans="2:2">
      <c r="B2151" s="1"/>
    </row>
    <row r="2152" spans="2:2">
      <c r="B2152" s="1"/>
    </row>
    <row r="2153" spans="2:2">
      <c r="B2153" s="1"/>
    </row>
    <row r="2154" spans="2:2">
      <c r="B2154" s="1"/>
    </row>
    <row r="2155" spans="2:2">
      <c r="B2155" s="1"/>
    </row>
    <row r="2156" spans="2:2">
      <c r="B2156" s="1"/>
    </row>
    <row r="2157" spans="2:2">
      <c r="B2157" s="1"/>
    </row>
    <row r="2158" spans="2:2">
      <c r="B2158" s="1"/>
    </row>
    <row r="2159" spans="2:2">
      <c r="B2159" s="1"/>
    </row>
    <row r="2160" spans="2:2">
      <c r="B2160" s="1"/>
    </row>
    <row r="2161" spans="2:2">
      <c r="B2161" s="1"/>
    </row>
    <row r="2162" spans="2:2">
      <c r="B2162" s="1"/>
    </row>
    <row r="2163" spans="2:2">
      <c r="B2163" s="1"/>
    </row>
    <row r="2164" spans="2:2">
      <c r="B2164" s="1"/>
    </row>
    <row r="2165" spans="2:2">
      <c r="B2165" s="1"/>
    </row>
    <row r="2166" spans="2:2">
      <c r="B2166" s="1"/>
    </row>
    <row r="2167" spans="2:2">
      <c r="B2167" s="1"/>
    </row>
    <row r="2168" spans="2:2">
      <c r="B2168" s="1"/>
    </row>
    <row r="2169" spans="2:2">
      <c r="B2169" s="1"/>
    </row>
    <row r="2170" spans="2:2">
      <c r="B2170" s="1"/>
    </row>
    <row r="2171" spans="2:2">
      <c r="B2171" s="1"/>
    </row>
    <row r="2172" spans="2:2">
      <c r="B2172" s="1"/>
    </row>
    <row r="2173" spans="2:2">
      <c r="B2173" s="1"/>
    </row>
    <row r="2174" spans="2:2">
      <c r="B2174" s="1"/>
    </row>
    <row r="2175" spans="2:2">
      <c r="B2175" s="1"/>
    </row>
    <row r="2176" spans="2:2">
      <c r="B2176" s="1"/>
    </row>
    <row r="2177" spans="2:2">
      <c r="B2177" s="1"/>
    </row>
    <row r="2178" spans="2:2">
      <c r="B2178" s="1"/>
    </row>
    <row r="2179" spans="2:2">
      <c r="B2179" s="1"/>
    </row>
    <row r="2180" spans="2:2">
      <c r="B2180" s="1"/>
    </row>
    <row r="2181" spans="2:2">
      <c r="B2181" s="1"/>
    </row>
    <row r="2182" spans="2:2">
      <c r="B2182" s="1"/>
    </row>
    <row r="2183" spans="2:2">
      <c r="B2183" s="1"/>
    </row>
    <row r="2184" spans="2:2">
      <c r="B2184" s="1"/>
    </row>
    <row r="2185" spans="2:2">
      <c r="B2185" s="1"/>
    </row>
    <row r="2186" spans="2:2">
      <c r="B2186" s="1"/>
    </row>
    <row r="2187" spans="2:2">
      <c r="B2187" s="1"/>
    </row>
    <row r="2188" spans="2:2">
      <c r="B2188" s="1"/>
    </row>
    <row r="2189" spans="2:2">
      <c r="B2189" s="1"/>
    </row>
    <row r="2190" spans="2:2">
      <c r="B2190" s="1"/>
    </row>
    <row r="2191" spans="2:2">
      <c r="B2191" s="1"/>
    </row>
    <row r="2192" spans="2:2">
      <c r="B2192" s="1"/>
    </row>
    <row r="2193" spans="2:2">
      <c r="B2193" s="1"/>
    </row>
    <row r="2194" spans="2:2">
      <c r="B2194" s="1"/>
    </row>
    <row r="2195" spans="2:2">
      <c r="B2195" s="1"/>
    </row>
    <row r="2196" spans="2:2">
      <c r="B2196" s="1"/>
    </row>
    <row r="2197" spans="2:2">
      <c r="B2197" s="1"/>
    </row>
    <row r="2198" spans="2:2">
      <c r="B2198" s="1"/>
    </row>
    <row r="2199" spans="2:2">
      <c r="B2199" s="1"/>
    </row>
    <row r="2200" spans="2:2">
      <c r="B2200" s="1"/>
    </row>
    <row r="2201" spans="2:2">
      <c r="B2201" s="1"/>
    </row>
    <row r="2202" spans="2:2">
      <c r="B2202" s="1"/>
    </row>
    <row r="2203" spans="2:2">
      <c r="B2203" s="1"/>
    </row>
    <row r="2204" spans="2:2">
      <c r="B2204" s="1"/>
    </row>
    <row r="2205" spans="2:2">
      <c r="B2205" s="1"/>
    </row>
    <row r="2206" spans="2:2">
      <c r="B2206" s="1"/>
    </row>
    <row r="2207" spans="2:2">
      <c r="B2207" s="1"/>
    </row>
    <row r="2208" spans="2:2">
      <c r="B2208" s="1"/>
    </row>
    <row r="2209" spans="2:2">
      <c r="B2209" s="1"/>
    </row>
    <row r="2210" spans="2:2">
      <c r="B2210" s="1"/>
    </row>
    <row r="2211" spans="2:2">
      <c r="B2211" s="1"/>
    </row>
    <row r="2212" spans="2:2">
      <c r="B2212" s="1"/>
    </row>
    <row r="2213" spans="2:2">
      <c r="B2213" s="1"/>
    </row>
    <row r="2214" spans="2:2">
      <c r="B2214" s="1"/>
    </row>
    <row r="2215" spans="2:2">
      <c r="B2215" s="1"/>
    </row>
    <row r="2216" spans="2:2">
      <c r="B2216" s="1"/>
    </row>
    <row r="2217" spans="2:2">
      <c r="B2217" s="1"/>
    </row>
    <row r="2218" spans="2:2">
      <c r="B2218" s="1"/>
    </row>
    <row r="2219" spans="2:2">
      <c r="B2219" s="1"/>
    </row>
    <row r="2220" spans="2:2">
      <c r="B2220" s="1"/>
    </row>
    <row r="2221" spans="2:2">
      <c r="B2221" s="1"/>
    </row>
    <row r="2222" spans="2:2">
      <c r="B2222" s="1"/>
    </row>
    <row r="2223" spans="2:2">
      <c r="B2223" s="1"/>
    </row>
    <row r="2224" spans="2:2">
      <c r="B2224" s="1"/>
    </row>
    <row r="2225" spans="2:2">
      <c r="B2225" s="1"/>
    </row>
    <row r="2226" spans="2:2">
      <c r="B2226" s="1"/>
    </row>
    <row r="2227" spans="2:2">
      <c r="B2227" s="1"/>
    </row>
    <row r="2228" spans="2:2">
      <c r="B2228" s="1"/>
    </row>
    <row r="2229" spans="2:2">
      <c r="B2229" s="1"/>
    </row>
    <row r="2230" spans="2:2">
      <c r="B2230" s="1"/>
    </row>
    <row r="2231" spans="2:2">
      <c r="B2231" s="1"/>
    </row>
    <row r="2232" spans="2:2">
      <c r="B2232" s="1"/>
    </row>
    <row r="2233" spans="2:2">
      <c r="B2233" s="1"/>
    </row>
    <row r="2234" spans="2:2">
      <c r="B2234" s="1"/>
    </row>
    <row r="2235" spans="2:2">
      <c r="B2235" s="1"/>
    </row>
    <row r="2236" spans="2:2">
      <c r="B2236" s="1"/>
    </row>
    <row r="2237" spans="2:2">
      <c r="B2237" s="1"/>
    </row>
    <row r="2238" spans="2:2">
      <c r="B2238" s="1"/>
    </row>
    <row r="2239" spans="2:2">
      <c r="B2239" s="1"/>
    </row>
    <row r="2240" spans="2:2">
      <c r="B2240" s="1"/>
    </row>
    <row r="2241" spans="2:2">
      <c r="B2241" s="1"/>
    </row>
    <row r="2242" spans="2:2">
      <c r="B2242" s="1"/>
    </row>
    <row r="2243" spans="2:2">
      <c r="B2243" s="1"/>
    </row>
    <row r="2244" spans="2:2">
      <c r="B2244" s="1"/>
    </row>
    <row r="2245" spans="2:2">
      <c r="B2245" s="1"/>
    </row>
    <row r="2246" spans="2:2">
      <c r="B2246" s="1"/>
    </row>
    <row r="2247" spans="2:2">
      <c r="B2247" s="1"/>
    </row>
    <row r="2248" spans="2:2">
      <c r="B2248" s="1"/>
    </row>
    <row r="2249" spans="2:2">
      <c r="B2249" s="1"/>
    </row>
    <row r="2250" spans="2:2">
      <c r="B2250" s="1"/>
    </row>
    <row r="2251" spans="2:2">
      <c r="B2251" s="1"/>
    </row>
    <row r="2252" spans="2:2">
      <c r="B2252" s="1"/>
    </row>
    <row r="2253" spans="2:2">
      <c r="B2253" s="1"/>
    </row>
    <row r="2254" spans="2:2">
      <c r="B2254" s="1"/>
    </row>
    <row r="2255" spans="2:2">
      <c r="B2255" s="1"/>
    </row>
    <row r="2256" spans="2:2">
      <c r="B2256" s="1"/>
    </row>
    <row r="2257" spans="2:2">
      <c r="B2257" s="1"/>
    </row>
    <row r="2258" spans="2:2">
      <c r="B2258" s="1"/>
    </row>
    <row r="2259" spans="2:2">
      <c r="B2259" s="1"/>
    </row>
    <row r="2260" spans="2:2">
      <c r="B2260" s="1"/>
    </row>
    <row r="2261" spans="2:2">
      <c r="B2261" s="1"/>
    </row>
    <row r="2262" spans="2:2">
      <c r="B2262" s="1"/>
    </row>
    <row r="2263" spans="2:2">
      <c r="B2263" s="1"/>
    </row>
    <row r="2264" spans="2:2">
      <c r="B2264" s="1"/>
    </row>
    <row r="2265" spans="2:2">
      <c r="B2265" s="1"/>
    </row>
    <row r="2266" spans="2:2">
      <c r="B2266" s="1"/>
    </row>
    <row r="2267" spans="2:2">
      <c r="B2267" s="1"/>
    </row>
    <row r="2268" spans="2:2">
      <c r="B2268" s="1"/>
    </row>
    <row r="2269" spans="2:2">
      <c r="B2269" s="1"/>
    </row>
    <row r="2270" spans="2:2">
      <c r="B2270" s="1"/>
    </row>
    <row r="2271" spans="2:2">
      <c r="B2271" s="1"/>
    </row>
    <row r="2272" spans="2:2">
      <c r="B2272" s="1"/>
    </row>
    <row r="2273" spans="2:2">
      <c r="B2273" s="1"/>
    </row>
    <row r="2274" spans="2:2">
      <c r="B2274" s="1"/>
    </row>
    <row r="2275" spans="2:2">
      <c r="B2275" s="1"/>
    </row>
    <row r="2276" spans="2:2">
      <c r="B2276" s="1"/>
    </row>
    <row r="2277" spans="2:2">
      <c r="B2277" s="1"/>
    </row>
    <row r="2278" spans="2:2">
      <c r="B2278" s="1"/>
    </row>
    <row r="2279" spans="2:2">
      <c r="B2279" s="1"/>
    </row>
    <row r="2280" spans="2:2">
      <c r="B2280" s="1"/>
    </row>
    <row r="2281" spans="2:2">
      <c r="B2281" s="1"/>
    </row>
    <row r="2282" spans="2:2">
      <c r="B2282" s="1"/>
    </row>
    <row r="2283" spans="2:2">
      <c r="B2283" s="1"/>
    </row>
    <row r="2284" spans="2:2">
      <c r="B2284" s="1"/>
    </row>
    <row r="2285" spans="2:2">
      <c r="B2285" s="1"/>
    </row>
    <row r="2286" spans="2:2">
      <c r="B2286" s="1"/>
    </row>
    <row r="2287" spans="2:2">
      <c r="B2287" s="1"/>
    </row>
    <row r="2288" spans="2:2">
      <c r="B2288" s="1"/>
    </row>
    <row r="2289" spans="2:2">
      <c r="B2289" s="1"/>
    </row>
    <row r="2290" spans="2:2">
      <c r="B2290" s="1"/>
    </row>
    <row r="2291" spans="2:2">
      <c r="B2291" s="1"/>
    </row>
    <row r="2292" spans="2:2">
      <c r="B2292" s="1"/>
    </row>
    <row r="2293" spans="2:2">
      <c r="B2293" s="1"/>
    </row>
    <row r="2294" spans="2:2">
      <c r="B2294" s="1"/>
    </row>
    <row r="2295" spans="2:2">
      <c r="B2295" s="1"/>
    </row>
    <row r="2296" spans="2:2">
      <c r="B2296" s="1"/>
    </row>
    <row r="2297" spans="2:2">
      <c r="B2297" s="1"/>
    </row>
    <row r="2298" spans="2:2">
      <c r="B2298" s="1"/>
    </row>
    <row r="2299" spans="2:2">
      <c r="B2299" s="1"/>
    </row>
    <row r="2300" spans="2:2">
      <c r="B2300" s="1"/>
    </row>
    <row r="2301" spans="2:2">
      <c r="B2301" s="1"/>
    </row>
    <row r="2302" spans="2:2">
      <c r="B2302" s="1"/>
    </row>
    <row r="2303" spans="2:2">
      <c r="B2303" s="1"/>
    </row>
    <row r="2304" spans="2:2">
      <c r="B2304" s="1"/>
    </row>
    <row r="2305" spans="2:2">
      <c r="B2305" s="1"/>
    </row>
    <row r="2306" spans="2:2">
      <c r="B2306" s="1"/>
    </row>
    <row r="2307" spans="2:2">
      <c r="B2307" s="1"/>
    </row>
    <row r="2308" spans="2:2">
      <c r="B2308" s="1"/>
    </row>
    <row r="2309" spans="2:2">
      <c r="B2309" s="1"/>
    </row>
    <row r="2310" spans="2:2">
      <c r="B2310" s="1"/>
    </row>
    <row r="2311" spans="2:2">
      <c r="B2311" s="1"/>
    </row>
    <row r="2312" spans="2:2">
      <c r="B2312" s="1"/>
    </row>
    <row r="2313" spans="2:2">
      <c r="B2313" s="1"/>
    </row>
    <row r="2314" spans="2:2">
      <c r="B2314" s="1"/>
    </row>
    <row r="2315" spans="2:2">
      <c r="B2315" s="1"/>
    </row>
    <row r="2316" spans="2:2">
      <c r="B2316" s="1"/>
    </row>
    <row r="2317" spans="2:2">
      <c r="B2317" s="1"/>
    </row>
    <row r="2318" spans="2:2">
      <c r="B2318" s="1"/>
    </row>
    <row r="2319" spans="2:2">
      <c r="B2319" s="1"/>
    </row>
    <row r="2320" spans="2:2">
      <c r="B2320" s="1"/>
    </row>
    <row r="2321" spans="2:2">
      <c r="B2321" s="1"/>
    </row>
    <row r="2322" spans="2:2">
      <c r="B2322" s="1"/>
    </row>
    <row r="2323" spans="2:2">
      <c r="B2323" s="1"/>
    </row>
    <row r="2324" spans="2:2">
      <c r="B2324" s="1"/>
    </row>
    <row r="2325" spans="2:2">
      <c r="B2325" s="1"/>
    </row>
    <row r="2326" spans="2:2">
      <c r="B2326" s="1"/>
    </row>
    <row r="2327" spans="2:2">
      <c r="B2327" s="1"/>
    </row>
    <row r="2328" spans="2:2">
      <c r="B2328" s="1"/>
    </row>
    <row r="2329" spans="2:2">
      <c r="B2329" s="1"/>
    </row>
    <row r="2330" spans="2:2">
      <c r="B2330" s="1"/>
    </row>
    <row r="2331" spans="2:2">
      <c r="B2331" s="1"/>
    </row>
    <row r="2332" spans="2:2">
      <c r="B2332" s="1"/>
    </row>
    <row r="2333" spans="2:2">
      <c r="B2333" s="1"/>
    </row>
    <row r="2334" spans="2:2">
      <c r="B2334" s="1"/>
    </row>
    <row r="2335" spans="2:2">
      <c r="B2335" s="1"/>
    </row>
    <row r="2336" spans="2:2">
      <c r="B2336" s="1"/>
    </row>
    <row r="2337" spans="2:2">
      <c r="B2337" s="1"/>
    </row>
    <row r="2338" spans="2:2">
      <c r="B2338" s="1"/>
    </row>
    <row r="2339" spans="2:2">
      <c r="B2339" s="1"/>
    </row>
    <row r="2340" spans="2:2">
      <c r="B2340" s="1"/>
    </row>
    <row r="2341" spans="2:2">
      <c r="B2341" s="1"/>
    </row>
    <row r="2342" spans="2:2">
      <c r="B2342" s="1"/>
    </row>
    <row r="2343" spans="2:2">
      <c r="B2343" s="1"/>
    </row>
    <row r="2344" spans="2:2">
      <c r="B2344" s="1"/>
    </row>
    <row r="2345" spans="2:2">
      <c r="B2345" s="1"/>
    </row>
    <row r="2346" spans="2:2">
      <c r="B2346" s="1"/>
    </row>
    <row r="2347" spans="2:2">
      <c r="B2347" s="1"/>
    </row>
    <row r="2348" spans="2:2">
      <c r="B2348" s="1"/>
    </row>
    <row r="2349" spans="2:2">
      <c r="B2349" s="1"/>
    </row>
    <row r="2350" spans="2:2">
      <c r="B2350" s="1"/>
    </row>
    <row r="2351" spans="2:2">
      <c r="B2351" s="1"/>
    </row>
    <row r="2352" spans="2:2">
      <c r="B2352" s="1"/>
    </row>
    <row r="2353" spans="2:2">
      <c r="B2353" s="1"/>
    </row>
    <row r="2354" spans="2:2">
      <c r="B2354" s="1"/>
    </row>
    <row r="2355" spans="2:2">
      <c r="B2355" s="1"/>
    </row>
    <row r="2356" spans="2:2">
      <c r="B2356" s="1"/>
    </row>
    <row r="2357" spans="2:2">
      <c r="B2357" s="1"/>
    </row>
    <row r="2358" spans="2:2">
      <c r="B2358" s="1"/>
    </row>
    <row r="2359" spans="2:2">
      <c r="B2359" s="1"/>
    </row>
    <row r="2360" spans="2:2">
      <c r="B2360" s="1"/>
    </row>
    <row r="2361" spans="2:2">
      <c r="B2361" s="1"/>
    </row>
    <row r="2362" spans="2:2">
      <c r="B2362" s="1"/>
    </row>
    <row r="2363" spans="2:2">
      <c r="B2363" s="1"/>
    </row>
    <row r="2364" spans="2:2">
      <c r="B2364" s="1"/>
    </row>
    <row r="2365" spans="2:2">
      <c r="B2365" s="1"/>
    </row>
    <row r="2366" spans="2:2">
      <c r="B2366" s="1"/>
    </row>
    <row r="2367" spans="2:2">
      <c r="B2367" s="1"/>
    </row>
    <row r="2368" spans="2:2">
      <c r="B2368" s="1"/>
    </row>
    <row r="2369" spans="2:2">
      <c r="B2369" s="1"/>
    </row>
    <row r="2370" spans="2:2">
      <c r="B2370" s="1"/>
    </row>
    <row r="2371" spans="2:2">
      <c r="B2371" s="1"/>
    </row>
    <row r="2372" spans="2:2">
      <c r="B2372" s="1"/>
    </row>
    <row r="2373" spans="2:2">
      <c r="B2373" s="1"/>
    </row>
    <row r="2374" spans="2:2">
      <c r="B2374" s="1"/>
    </row>
    <row r="2375" spans="2:2">
      <c r="B2375" s="1"/>
    </row>
    <row r="2376" spans="2:2">
      <c r="B2376" s="1"/>
    </row>
    <row r="2377" spans="2:2">
      <c r="B2377" s="1"/>
    </row>
    <row r="2378" spans="2:2">
      <c r="B2378" s="1"/>
    </row>
    <row r="2379" spans="2:2">
      <c r="B2379" s="1"/>
    </row>
    <row r="2380" spans="2:2">
      <c r="B2380" s="1"/>
    </row>
    <row r="2381" spans="2:2">
      <c r="B2381" s="1"/>
    </row>
    <row r="2382" spans="2:2">
      <c r="B2382" s="1"/>
    </row>
    <row r="2383" spans="2:2">
      <c r="B2383" s="1"/>
    </row>
    <row r="2384" spans="2:2">
      <c r="B2384" s="1"/>
    </row>
    <row r="2385" spans="2:2">
      <c r="B2385" s="1"/>
    </row>
    <row r="2386" spans="2:2">
      <c r="B2386" s="1"/>
    </row>
    <row r="2387" spans="2:2">
      <c r="B2387" s="1"/>
    </row>
    <row r="2388" spans="2:2">
      <c r="B2388" s="1"/>
    </row>
    <row r="2389" spans="2:2">
      <c r="B2389" s="1"/>
    </row>
    <row r="2390" spans="2:2">
      <c r="B2390" s="1"/>
    </row>
    <row r="2391" spans="2:2">
      <c r="B2391" s="1"/>
    </row>
    <row r="2392" spans="2:2">
      <c r="B2392" s="1"/>
    </row>
    <row r="2393" spans="2:2">
      <c r="B2393" s="1"/>
    </row>
    <row r="2394" spans="2:2">
      <c r="B2394" s="1"/>
    </row>
    <row r="2395" spans="2:2">
      <c r="B2395" s="1"/>
    </row>
    <row r="2396" spans="2:2">
      <c r="B2396" s="1"/>
    </row>
    <row r="2397" spans="2:2">
      <c r="B2397" s="1"/>
    </row>
    <row r="2398" spans="2:2">
      <c r="B2398" s="1"/>
    </row>
    <row r="2399" spans="2:2">
      <c r="B2399" s="1"/>
    </row>
    <row r="2400" spans="2:2">
      <c r="B2400" s="1"/>
    </row>
    <row r="2401" spans="2:2">
      <c r="B2401" s="1"/>
    </row>
    <row r="2402" spans="2:2">
      <c r="B2402" s="1"/>
    </row>
    <row r="2403" spans="2:2">
      <c r="B2403" s="1"/>
    </row>
    <row r="2404" spans="2:2">
      <c r="B2404" s="1"/>
    </row>
    <row r="2405" spans="2:2">
      <c r="B2405" s="1"/>
    </row>
    <row r="2406" spans="2:2">
      <c r="B2406" s="1"/>
    </row>
    <row r="2407" spans="2:2">
      <c r="B2407" s="1"/>
    </row>
    <row r="2408" spans="2:2">
      <c r="B2408" s="1"/>
    </row>
    <row r="2409" spans="2:2">
      <c r="B2409" s="1"/>
    </row>
    <row r="2410" spans="2:2">
      <c r="B2410" s="1"/>
    </row>
    <row r="2411" spans="2:2">
      <c r="B2411" s="1"/>
    </row>
    <row r="2412" spans="2:2">
      <c r="B2412" s="1"/>
    </row>
    <row r="2413" spans="2:2">
      <c r="B2413" s="1"/>
    </row>
    <row r="2414" spans="2:2">
      <c r="B2414" s="1"/>
    </row>
    <row r="2415" spans="2:2">
      <c r="B2415" s="1"/>
    </row>
    <row r="2416" spans="2:2">
      <c r="B2416" s="1"/>
    </row>
    <row r="2417" spans="2:2">
      <c r="B2417" s="1"/>
    </row>
    <row r="2418" spans="2:2">
      <c r="B2418" s="1"/>
    </row>
    <row r="2419" spans="2:2">
      <c r="B2419" s="1"/>
    </row>
    <row r="2420" spans="2:2">
      <c r="B2420" s="1"/>
    </row>
    <row r="2421" spans="2:2">
      <c r="B2421" s="1"/>
    </row>
    <row r="2422" spans="2:2">
      <c r="B2422" s="1"/>
    </row>
    <row r="2423" spans="2:2">
      <c r="B2423" s="1"/>
    </row>
    <row r="2424" spans="2:2">
      <c r="B2424" s="1"/>
    </row>
    <row r="2425" spans="2:2">
      <c r="B2425" s="1"/>
    </row>
    <row r="2426" spans="2:2">
      <c r="B2426" s="1"/>
    </row>
    <row r="2427" spans="2:2">
      <c r="B2427" s="1"/>
    </row>
    <row r="2428" spans="2:2">
      <c r="B2428" s="1"/>
    </row>
    <row r="2429" spans="2:2">
      <c r="B2429" s="1"/>
    </row>
    <row r="2430" spans="2:2">
      <c r="B2430" s="1"/>
    </row>
    <row r="2431" spans="2:2">
      <c r="B2431" s="1"/>
    </row>
    <row r="2432" spans="2:2">
      <c r="B2432" s="1"/>
    </row>
    <row r="2433" spans="2:2">
      <c r="B2433" s="1"/>
    </row>
    <row r="2434" spans="2:2">
      <c r="B2434" s="1"/>
    </row>
    <row r="2435" spans="2:2">
      <c r="B2435" s="1"/>
    </row>
    <row r="2436" spans="2:2">
      <c r="B2436" s="1"/>
    </row>
    <row r="2437" spans="2:2">
      <c r="B2437" s="1"/>
    </row>
    <row r="2438" spans="2:2">
      <c r="B2438" s="1"/>
    </row>
    <row r="2439" spans="2:2">
      <c r="B2439" s="1"/>
    </row>
    <row r="2440" spans="2:2">
      <c r="B2440" s="1"/>
    </row>
    <row r="2441" spans="2:2">
      <c r="B2441" s="1"/>
    </row>
    <row r="2442" spans="2:2">
      <c r="B2442" s="1"/>
    </row>
    <row r="2443" spans="2:2">
      <c r="B2443" s="1"/>
    </row>
    <row r="2444" spans="2:2">
      <c r="B2444" s="1"/>
    </row>
    <row r="2445" spans="2:2">
      <c r="B2445" s="1"/>
    </row>
    <row r="2446" spans="2:2">
      <c r="B2446" s="1"/>
    </row>
    <row r="2447" spans="2:2">
      <c r="B2447" s="1"/>
    </row>
    <row r="2448" spans="2:2">
      <c r="B2448" s="1"/>
    </row>
    <row r="2449" spans="2:2">
      <c r="B2449" s="1"/>
    </row>
    <row r="2450" spans="2:2">
      <c r="B2450" s="1"/>
    </row>
    <row r="2451" spans="2:2">
      <c r="B2451" s="1"/>
    </row>
    <row r="2452" spans="2:2">
      <c r="B2452" s="1"/>
    </row>
    <row r="2453" spans="2:2">
      <c r="B2453" s="1"/>
    </row>
    <row r="2454" spans="2:2">
      <c r="B2454" s="1"/>
    </row>
    <row r="2455" spans="2:2">
      <c r="B2455" s="1"/>
    </row>
    <row r="2456" spans="2:2">
      <c r="B2456" s="1"/>
    </row>
    <row r="2457" spans="2:2">
      <c r="B2457" s="1"/>
    </row>
    <row r="2458" spans="2:2">
      <c r="B2458" s="1"/>
    </row>
    <row r="2459" spans="2:2">
      <c r="B2459" s="1"/>
    </row>
    <row r="2460" spans="2:2">
      <c r="B2460" s="1"/>
    </row>
    <row r="2461" spans="2:2">
      <c r="B2461" s="1"/>
    </row>
    <row r="2462" spans="2:2">
      <c r="B2462" s="1"/>
    </row>
    <row r="2463" spans="2:2">
      <c r="B2463" s="1"/>
    </row>
    <row r="2464" spans="2:2">
      <c r="B2464" s="1"/>
    </row>
    <row r="2465" spans="2:2">
      <c r="B2465" s="1"/>
    </row>
    <row r="2466" spans="2:2">
      <c r="B2466" s="1"/>
    </row>
    <row r="2467" spans="2:2">
      <c r="B2467" s="1"/>
    </row>
    <row r="2468" spans="2:2">
      <c r="B2468" s="1"/>
    </row>
    <row r="2469" spans="2:2">
      <c r="B2469" s="1"/>
    </row>
    <row r="2470" spans="2:2">
      <c r="B2470" s="1"/>
    </row>
    <row r="2471" spans="2:2">
      <c r="B2471" s="1"/>
    </row>
    <row r="2472" spans="2:2">
      <c r="B2472" s="1"/>
    </row>
    <row r="2473" spans="2:2">
      <c r="B2473" s="1"/>
    </row>
    <row r="2474" spans="2:2">
      <c r="B2474" s="1"/>
    </row>
    <row r="2475" spans="2:2">
      <c r="B2475" s="1"/>
    </row>
    <row r="2476" spans="2:2">
      <c r="B2476" s="1"/>
    </row>
    <row r="2477" spans="2:2">
      <c r="B2477" s="1"/>
    </row>
    <row r="2478" spans="2:2">
      <c r="B2478" s="1"/>
    </row>
    <row r="2479" spans="2:2">
      <c r="B2479" s="1"/>
    </row>
    <row r="2480" spans="2:2">
      <c r="B2480" s="1"/>
    </row>
    <row r="2481" spans="2:2">
      <c r="B2481" s="1"/>
    </row>
    <row r="2482" spans="2:2">
      <c r="B2482" s="1"/>
    </row>
    <row r="2483" spans="2:2">
      <c r="B2483" s="1"/>
    </row>
    <row r="2484" spans="2:2">
      <c r="B2484" s="1"/>
    </row>
    <row r="2485" spans="2:2">
      <c r="B2485" s="1"/>
    </row>
    <row r="2486" spans="2:2">
      <c r="B2486" s="1"/>
    </row>
    <row r="2487" spans="2:2">
      <c r="B2487" s="1"/>
    </row>
    <row r="2488" spans="2:2">
      <c r="B2488" s="1"/>
    </row>
    <row r="2489" spans="2:2">
      <c r="B2489" s="1"/>
    </row>
    <row r="2490" spans="2:2">
      <c r="B2490" s="1"/>
    </row>
    <row r="2491" spans="2:2">
      <c r="B2491" s="1"/>
    </row>
    <row r="2492" spans="2:2">
      <c r="B2492" s="1"/>
    </row>
    <row r="2493" spans="2:2">
      <c r="B2493" s="1"/>
    </row>
    <row r="2494" spans="2:2">
      <c r="B2494" s="1"/>
    </row>
    <row r="2495" spans="2:2">
      <c r="B2495" s="1"/>
    </row>
    <row r="2496" spans="2:2">
      <c r="B2496" s="1"/>
    </row>
    <row r="2497" spans="2:2">
      <c r="B2497" s="1"/>
    </row>
    <row r="2498" spans="2:2">
      <c r="B2498" s="1"/>
    </row>
    <row r="2499" spans="2:2">
      <c r="B2499" s="1"/>
    </row>
    <row r="2500" spans="2:2">
      <c r="B2500" s="1"/>
    </row>
    <row r="2501" spans="2:2">
      <c r="B2501" s="1"/>
    </row>
    <row r="2502" spans="2:2">
      <c r="B2502" s="1"/>
    </row>
    <row r="2503" spans="2:2">
      <c r="B2503" s="1"/>
    </row>
    <row r="2504" spans="2:2">
      <c r="B2504" s="1"/>
    </row>
    <row r="2505" spans="2:2">
      <c r="B2505" s="1"/>
    </row>
    <row r="2506" spans="2:2">
      <c r="B2506" s="1"/>
    </row>
    <row r="2507" spans="2:2">
      <c r="B2507" s="1"/>
    </row>
    <row r="2508" spans="2:2">
      <c r="B2508" s="1"/>
    </row>
    <row r="2509" spans="2:2">
      <c r="B2509" s="1"/>
    </row>
    <row r="2510" spans="2:2">
      <c r="B2510" s="1"/>
    </row>
    <row r="2511" spans="2:2">
      <c r="B2511" s="1"/>
    </row>
    <row r="2512" spans="2:2">
      <c r="B2512" s="1"/>
    </row>
    <row r="2513" spans="2:2">
      <c r="B2513" s="1"/>
    </row>
    <row r="2514" spans="2:2">
      <c r="B2514" s="1"/>
    </row>
    <row r="2515" spans="2:2">
      <c r="B2515" s="1"/>
    </row>
    <row r="2516" spans="2:2">
      <c r="B2516" s="1"/>
    </row>
    <row r="2517" spans="2:2">
      <c r="B2517" s="1"/>
    </row>
    <row r="2518" spans="2:2">
      <c r="B2518" s="1"/>
    </row>
    <row r="2519" spans="2:2">
      <c r="B2519" s="1"/>
    </row>
    <row r="2520" spans="2:2">
      <c r="B2520" s="1"/>
    </row>
    <row r="2521" spans="2:2">
      <c r="B2521" s="1"/>
    </row>
    <row r="2522" spans="2:2">
      <c r="B2522" s="1"/>
    </row>
    <row r="2523" spans="2:2">
      <c r="B2523" s="1"/>
    </row>
    <row r="2524" spans="2:2">
      <c r="B2524" s="1"/>
    </row>
    <row r="2525" spans="2:2">
      <c r="B2525" s="1"/>
    </row>
    <row r="2526" spans="2:2">
      <c r="B2526" s="1"/>
    </row>
    <row r="2527" spans="2:2">
      <c r="B2527" s="1"/>
    </row>
    <row r="2528" spans="2:2">
      <c r="B2528" s="1"/>
    </row>
    <row r="2529" spans="2:2">
      <c r="B2529" s="1"/>
    </row>
    <row r="2530" spans="2:2">
      <c r="B2530" s="1"/>
    </row>
    <row r="2531" spans="2:2">
      <c r="B2531" s="1"/>
    </row>
    <row r="2532" spans="2:2">
      <c r="B2532" s="1"/>
    </row>
    <row r="2533" spans="2:2">
      <c r="B2533" s="1"/>
    </row>
    <row r="2534" spans="2:2">
      <c r="B2534" s="1"/>
    </row>
    <row r="2535" spans="2:2">
      <c r="B2535" s="1"/>
    </row>
    <row r="2536" spans="2:2">
      <c r="B2536" s="1"/>
    </row>
    <row r="2537" spans="2:2">
      <c r="B2537" s="1"/>
    </row>
    <row r="2538" spans="2:2">
      <c r="B2538" s="1"/>
    </row>
    <row r="2539" spans="2:2">
      <c r="B2539" s="1"/>
    </row>
    <row r="2540" spans="2:2">
      <c r="B2540" s="1"/>
    </row>
    <row r="2541" spans="2:2">
      <c r="B2541" s="1"/>
    </row>
    <row r="2542" spans="2:2">
      <c r="B2542" s="1"/>
    </row>
    <row r="2543" spans="2:2">
      <c r="B2543" s="1"/>
    </row>
    <row r="2544" spans="2:2">
      <c r="B2544" s="1"/>
    </row>
    <row r="2545" spans="2:2">
      <c r="B2545" s="1"/>
    </row>
    <row r="2546" spans="2:2">
      <c r="B2546" s="1"/>
    </row>
    <row r="2547" spans="2:2">
      <c r="B2547" s="1"/>
    </row>
    <row r="2548" spans="2:2">
      <c r="B2548" s="1"/>
    </row>
    <row r="2549" spans="2:2">
      <c r="B2549" s="1"/>
    </row>
    <row r="2550" spans="2:2">
      <c r="B2550" s="1"/>
    </row>
    <row r="2551" spans="2:2">
      <c r="B2551" s="1"/>
    </row>
    <row r="2552" spans="2:2">
      <c r="B2552" s="1"/>
    </row>
    <row r="2553" spans="2:2">
      <c r="B2553" s="1"/>
    </row>
    <row r="2554" spans="2:2">
      <c r="B2554" s="1"/>
    </row>
    <row r="2555" spans="2:2">
      <c r="B2555" s="1"/>
    </row>
    <row r="2556" spans="2:2">
      <c r="B2556" s="1"/>
    </row>
    <row r="2557" spans="2:2">
      <c r="B2557" s="1"/>
    </row>
    <row r="2558" spans="2:2">
      <c r="B2558" s="1"/>
    </row>
    <row r="2559" spans="2:2">
      <c r="B2559" s="1"/>
    </row>
    <row r="2560" spans="2:2">
      <c r="B2560" s="1"/>
    </row>
    <row r="2561" spans="2:2">
      <c r="B2561" s="1"/>
    </row>
    <row r="2562" spans="2:2">
      <c r="B2562" s="1"/>
    </row>
    <row r="2563" spans="2:2">
      <c r="B2563" s="1"/>
    </row>
    <row r="2564" spans="2:2">
      <c r="B2564" s="1"/>
    </row>
    <row r="2565" spans="2:2">
      <c r="B2565" s="1"/>
    </row>
    <row r="2566" spans="2:2">
      <c r="B2566" s="1"/>
    </row>
    <row r="2567" spans="2:2">
      <c r="B2567" s="1"/>
    </row>
    <row r="2568" spans="2:2">
      <c r="B2568" s="1"/>
    </row>
    <row r="2569" spans="2:2">
      <c r="B2569" s="1"/>
    </row>
    <row r="2570" spans="2:2">
      <c r="B2570" s="1"/>
    </row>
    <row r="2571" spans="2:2">
      <c r="B2571" s="1"/>
    </row>
    <row r="2572" spans="2:2">
      <c r="B2572" s="1"/>
    </row>
    <row r="2573" spans="2:2">
      <c r="B2573" s="1"/>
    </row>
    <row r="2574" spans="2:2">
      <c r="B2574" s="1"/>
    </row>
    <row r="2575" spans="2:2">
      <c r="B2575" s="1"/>
    </row>
    <row r="2576" spans="2:2">
      <c r="B2576" s="1"/>
    </row>
    <row r="2577" spans="2:2">
      <c r="B2577" s="1"/>
    </row>
    <row r="2578" spans="2:2">
      <c r="B2578" s="1"/>
    </row>
    <row r="2579" spans="2:2">
      <c r="B2579" s="1"/>
    </row>
    <row r="2580" spans="2:2">
      <c r="B2580" s="1"/>
    </row>
    <row r="2581" spans="2:2">
      <c r="B2581" s="1"/>
    </row>
    <row r="2582" spans="2:2">
      <c r="B2582" s="1"/>
    </row>
    <row r="2583" spans="2:2">
      <c r="B2583" s="1"/>
    </row>
    <row r="2584" spans="2:2">
      <c r="B2584" s="1"/>
    </row>
    <row r="2585" spans="2:2">
      <c r="B2585" s="1"/>
    </row>
    <row r="2586" spans="2:2">
      <c r="B2586" s="1"/>
    </row>
    <row r="2587" spans="2:2">
      <c r="B2587" s="1"/>
    </row>
    <row r="2588" spans="2:2">
      <c r="B2588" s="1"/>
    </row>
    <row r="2589" spans="2:2">
      <c r="B2589" s="1"/>
    </row>
    <row r="2590" spans="2:2">
      <c r="B2590" s="1"/>
    </row>
    <row r="2591" spans="2:2">
      <c r="B2591" s="1"/>
    </row>
    <row r="2592" spans="2:2">
      <c r="B2592" s="1"/>
    </row>
    <row r="2593" spans="2:2">
      <c r="B2593" s="1"/>
    </row>
    <row r="2594" spans="2:2">
      <c r="B2594" s="1"/>
    </row>
    <row r="2595" spans="2:2">
      <c r="B2595" s="1"/>
    </row>
    <row r="2596" spans="2:2">
      <c r="B2596" s="1"/>
    </row>
    <row r="2597" spans="2:2">
      <c r="B2597" s="1"/>
    </row>
    <row r="2598" spans="2:2">
      <c r="B2598" s="1"/>
    </row>
    <row r="2599" spans="2:2">
      <c r="B2599" s="1"/>
    </row>
    <row r="2600" spans="2:2">
      <c r="B2600" s="1"/>
    </row>
    <row r="2601" spans="2:2">
      <c r="B2601" s="1"/>
    </row>
    <row r="2602" spans="2:2">
      <c r="B2602" s="1"/>
    </row>
    <row r="2603" spans="2:2">
      <c r="B2603" s="1"/>
    </row>
    <row r="2604" spans="2:2">
      <c r="B2604" s="1"/>
    </row>
    <row r="2605" spans="2:2">
      <c r="B2605" s="1"/>
    </row>
    <row r="2606" spans="2:2">
      <c r="B2606" s="1"/>
    </row>
    <row r="2607" spans="2:2">
      <c r="B2607" s="1"/>
    </row>
    <row r="2608" spans="2:2">
      <c r="B2608" s="1"/>
    </row>
    <row r="2609" spans="2:2">
      <c r="B2609" s="1"/>
    </row>
    <row r="2610" spans="2:2">
      <c r="B2610" s="1"/>
    </row>
    <row r="2611" spans="2:2">
      <c r="B2611" s="1"/>
    </row>
    <row r="2612" spans="2:2">
      <c r="B2612" s="1"/>
    </row>
    <row r="2613" spans="2:2">
      <c r="B2613" s="1"/>
    </row>
    <row r="2614" spans="2:2">
      <c r="B2614" s="1"/>
    </row>
    <row r="2615" spans="2:2">
      <c r="B2615" s="1"/>
    </row>
    <row r="2616" spans="2:2">
      <c r="B2616" s="1"/>
    </row>
    <row r="2617" spans="2:2">
      <c r="B2617" s="1"/>
    </row>
    <row r="2618" spans="2:2">
      <c r="B2618" s="1"/>
    </row>
    <row r="2619" spans="2:2">
      <c r="B2619" s="1"/>
    </row>
    <row r="2620" spans="2:2">
      <c r="B2620" s="1"/>
    </row>
    <row r="2621" spans="2:2">
      <c r="B2621" s="1"/>
    </row>
    <row r="2622" spans="2:2">
      <c r="B2622" s="1"/>
    </row>
    <row r="2623" spans="2:2">
      <c r="B2623" s="1"/>
    </row>
    <row r="2624" spans="2:2">
      <c r="B2624" s="1"/>
    </row>
    <row r="2625" spans="2:2">
      <c r="B2625" s="1"/>
    </row>
    <row r="2626" spans="2:2">
      <c r="B2626" s="1"/>
    </row>
    <row r="2627" spans="2:2">
      <c r="B2627" s="1"/>
    </row>
    <row r="2628" spans="2:2">
      <c r="B2628" s="1"/>
    </row>
    <row r="2629" spans="2:2">
      <c r="B2629" s="1"/>
    </row>
    <row r="2630" spans="2:2">
      <c r="B2630" s="1"/>
    </row>
    <row r="2631" spans="2:2">
      <c r="B2631" s="1"/>
    </row>
    <row r="2632" spans="2:2">
      <c r="B2632" s="1"/>
    </row>
    <row r="2633" spans="2:2">
      <c r="B2633" s="1"/>
    </row>
    <row r="2634" spans="2:2">
      <c r="B2634" s="1"/>
    </row>
    <row r="2635" spans="2:2">
      <c r="B2635" s="1"/>
    </row>
    <row r="2636" spans="2:2">
      <c r="B2636" s="1"/>
    </row>
    <row r="2637" spans="2:2">
      <c r="B2637" s="1"/>
    </row>
    <row r="2638" spans="2:2">
      <c r="B2638" s="1"/>
    </row>
    <row r="2639" spans="2:2">
      <c r="B2639" s="1"/>
    </row>
    <row r="2640" spans="2:2">
      <c r="B2640" s="1"/>
    </row>
    <row r="2641" spans="2:2">
      <c r="B2641" s="1"/>
    </row>
    <row r="2642" spans="2:2">
      <c r="B2642" s="1"/>
    </row>
    <row r="2643" spans="2:2">
      <c r="B2643" s="1"/>
    </row>
    <row r="2644" spans="2:2">
      <c r="B2644" s="1"/>
    </row>
    <row r="2645" spans="2:2">
      <c r="B2645" s="1"/>
    </row>
    <row r="2646" spans="2:2">
      <c r="B2646" s="1"/>
    </row>
    <row r="2647" spans="2:2">
      <c r="B2647" s="1"/>
    </row>
    <row r="2648" spans="2:2">
      <c r="B2648" s="1"/>
    </row>
    <row r="2649" spans="2:2">
      <c r="B2649" s="1"/>
    </row>
    <row r="2650" spans="2:2">
      <c r="B2650" s="1"/>
    </row>
    <row r="2651" spans="2:2">
      <c r="B2651" s="1"/>
    </row>
    <row r="2652" spans="2:2">
      <c r="B2652" s="1"/>
    </row>
    <row r="2653" spans="2:2">
      <c r="B2653" s="1"/>
    </row>
    <row r="2654" spans="2:2">
      <c r="B2654" s="1"/>
    </row>
    <row r="2655" spans="2:2">
      <c r="B2655" s="1"/>
    </row>
    <row r="2656" spans="2:2">
      <c r="B2656" s="1"/>
    </row>
    <row r="2657" spans="2:2">
      <c r="B2657" s="1"/>
    </row>
    <row r="2658" spans="2:2">
      <c r="B2658" s="1"/>
    </row>
    <row r="2659" spans="2:2">
      <c r="B2659" s="1"/>
    </row>
    <row r="2660" spans="2:2">
      <c r="B2660" s="1"/>
    </row>
    <row r="2661" spans="2:2">
      <c r="B2661" s="1"/>
    </row>
    <row r="2662" spans="2:2">
      <c r="B2662" s="1"/>
    </row>
    <row r="2663" spans="2:2">
      <c r="B2663" s="1"/>
    </row>
    <row r="2664" spans="2:2">
      <c r="B2664" s="1"/>
    </row>
    <row r="2665" spans="2:2">
      <c r="B2665" s="1"/>
    </row>
    <row r="2666" spans="2:2">
      <c r="B2666" s="1"/>
    </row>
    <row r="2667" spans="2:2">
      <c r="B2667" s="1"/>
    </row>
    <row r="2668" spans="2:2">
      <c r="B2668" s="1"/>
    </row>
    <row r="2669" spans="2:2">
      <c r="B2669" s="1"/>
    </row>
    <row r="2670" spans="2:2">
      <c r="B2670" s="1"/>
    </row>
    <row r="2671" spans="2:2">
      <c r="B2671" s="1"/>
    </row>
    <row r="2672" spans="2:2">
      <c r="B2672" s="1"/>
    </row>
    <row r="2673" spans="2:2">
      <c r="B2673" s="1"/>
    </row>
    <row r="2674" spans="2:2">
      <c r="B2674" s="1"/>
    </row>
    <row r="2675" spans="2:2">
      <c r="B2675" s="1"/>
    </row>
    <row r="2676" spans="2:2">
      <c r="B2676" s="1"/>
    </row>
    <row r="2677" spans="2:2">
      <c r="B2677" s="1"/>
    </row>
    <row r="2678" spans="2:2">
      <c r="B2678" s="1"/>
    </row>
    <row r="2679" spans="2:2">
      <c r="B2679" s="1"/>
    </row>
    <row r="2680" spans="2:2">
      <c r="B2680" s="1"/>
    </row>
    <row r="2681" spans="2:2">
      <c r="B2681" s="1"/>
    </row>
    <row r="2682" spans="2:2">
      <c r="B2682" s="1"/>
    </row>
    <row r="2683" spans="2:2">
      <c r="B2683" s="1"/>
    </row>
    <row r="2684" spans="2:2">
      <c r="B2684" s="1"/>
    </row>
    <row r="2685" spans="2:2">
      <c r="B2685" s="1"/>
    </row>
    <row r="2686" spans="2:2">
      <c r="B2686" s="1"/>
    </row>
    <row r="2687" spans="2:2">
      <c r="B2687" s="1"/>
    </row>
    <row r="2688" spans="2:2">
      <c r="B2688" s="1"/>
    </row>
    <row r="2689" spans="2:2">
      <c r="B2689" s="1"/>
    </row>
    <row r="2690" spans="2:2">
      <c r="B2690" s="1"/>
    </row>
    <row r="2691" spans="2:2">
      <c r="B2691" s="1"/>
    </row>
    <row r="2692" spans="2:2">
      <c r="B2692" s="1"/>
    </row>
    <row r="2693" spans="2:2">
      <c r="B2693" s="1"/>
    </row>
    <row r="2694" spans="2:2">
      <c r="B2694" s="1"/>
    </row>
    <row r="2695" spans="2:2">
      <c r="B2695" s="1"/>
    </row>
    <row r="2696" spans="2:2">
      <c r="B2696" s="1"/>
    </row>
    <row r="2697" spans="2:2">
      <c r="B2697" s="1"/>
    </row>
    <row r="2698" spans="2:2">
      <c r="B2698" s="1"/>
    </row>
    <row r="2699" spans="2:2">
      <c r="B2699" s="1"/>
    </row>
    <row r="2700" spans="2:2">
      <c r="B2700" s="1"/>
    </row>
    <row r="2701" spans="2:2">
      <c r="B2701" s="1"/>
    </row>
    <row r="2702" spans="2:2">
      <c r="B2702" s="1"/>
    </row>
    <row r="2703" spans="2:2">
      <c r="B2703" s="1"/>
    </row>
    <row r="2704" spans="2:2">
      <c r="B2704" s="1"/>
    </row>
    <row r="2705" spans="2:2">
      <c r="B2705" s="1"/>
    </row>
    <row r="2706" spans="2:2">
      <c r="B2706" s="1"/>
    </row>
    <row r="2707" spans="2:2">
      <c r="B2707" s="1"/>
    </row>
    <row r="2708" spans="2:2">
      <c r="B2708" s="1"/>
    </row>
    <row r="2709" spans="2:2">
      <c r="B2709" s="1"/>
    </row>
    <row r="2710" spans="2:2">
      <c r="B2710" s="1"/>
    </row>
    <row r="2711" spans="2:2">
      <c r="B2711" s="1"/>
    </row>
    <row r="2712" spans="2:2">
      <c r="B2712" s="1"/>
    </row>
    <row r="2713" spans="2:2">
      <c r="B2713" s="1"/>
    </row>
    <row r="2714" spans="2:2">
      <c r="B2714" s="1"/>
    </row>
    <row r="2715" spans="2:2">
      <c r="B2715" s="1"/>
    </row>
    <row r="2716" spans="2:2">
      <c r="B2716" s="1"/>
    </row>
    <row r="2717" spans="2:2">
      <c r="B2717" s="1"/>
    </row>
    <row r="2718" spans="2:2">
      <c r="B2718" s="1"/>
    </row>
    <row r="2719" spans="2:2">
      <c r="B2719" s="1"/>
    </row>
    <row r="2720" spans="2:2">
      <c r="B2720" s="1"/>
    </row>
    <row r="2721" spans="2:2">
      <c r="B2721" s="1"/>
    </row>
    <row r="2722" spans="2:2">
      <c r="B2722" s="1"/>
    </row>
    <row r="2723" spans="2:2">
      <c r="B2723" s="1"/>
    </row>
    <row r="2724" spans="2:2">
      <c r="B2724" s="1"/>
    </row>
    <row r="2725" spans="2:2">
      <c r="B2725" s="1"/>
    </row>
    <row r="2726" spans="2:2">
      <c r="B2726" s="1"/>
    </row>
    <row r="2727" spans="2:2">
      <c r="B2727" s="1"/>
    </row>
    <row r="2728" spans="2:2">
      <c r="B2728" s="1"/>
    </row>
    <row r="2729" spans="2:2">
      <c r="B2729" s="1"/>
    </row>
    <row r="2730" spans="2:2">
      <c r="B2730" s="1"/>
    </row>
    <row r="2731" spans="2:2">
      <c r="B2731" s="1"/>
    </row>
    <row r="2732" spans="2:2">
      <c r="B2732" s="1"/>
    </row>
    <row r="2733" spans="2:2">
      <c r="B2733" s="1"/>
    </row>
    <row r="2734" spans="2:2">
      <c r="B2734" s="1"/>
    </row>
    <row r="2735" spans="2:2">
      <c r="B2735" s="1"/>
    </row>
    <row r="2736" spans="2:2">
      <c r="B2736" s="1"/>
    </row>
    <row r="2737" spans="2:2">
      <c r="B2737" s="1"/>
    </row>
    <row r="2738" spans="2:2">
      <c r="B2738" s="1"/>
    </row>
    <row r="2739" spans="2:2">
      <c r="B2739" s="1"/>
    </row>
    <row r="2740" spans="2:2">
      <c r="B2740" s="1"/>
    </row>
    <row r="2741" spans="2:2">
      <c r="B2741" s="1"/>
    </row>
    <row r="2742" spans="2:2">
      <c r="B2742" s="1"/>
    </row>
    <row r="2743" spans="2:2">
      <c r="B2743" s="1"/>
    </row>
    <row r="2744" spans="2:2">
      <c r="B2744" s="1"/>
    </row>
    <row r="2745" spans="2:2">
      <c r="B2745" s="1"/>
    </row>
    <row r="2746" spans="2:2">
      <c r="B2746" s="1"/>
    </row>
    <row r="2747" spans="2:2">
      <c r="B2747" s="1"/>
    </row>
    <row r="2748" spans="2:2">
      <c r="B2748" s="1"/>
    </row>
    <row r="2749" spans="2:2">
      <c r="B2749" s="1"/>
    </row>
    <row r="2750" spans="2:2">
      <c r="B2750" s="1"/>
    </row>
    <row r="2751" spans="2:2">
      <c r="B2751" s="1"/>
    </row>
    <row r="2752" spans="2:2">
      <c r="B2752" s="1"/>
    </row>
    <row r="2753" spans="2:2">
      <c r="B2753" s="1"/>
    </row>
    <row r="2754" spans="2:2">
      <c r="B2754" s="1"/>
    </row>
    <row r="2755" spans="2:2">
      <c r="B2755" s="1"/>
    </row>
    <row r="2756" spans="2:2">
      <c r="B2756" s="1"/>
    </row>
    <row r="2757" spans="2:2">
      <c r="B2757" s="1"/>
    </row>
    <row r="2758" spans="2:2">
      <c r="B2758" s="1"/>
    </row>
    <row r="2759" spans="2:2">
      <c r="B2759" s="1"/>
    </row>
    <row r="2760" spans="2:2">
      <c r="B2760" s="1"/>
    </row>
    <row r="2761" spans="2:2">
      <c r="B2761" s="1"/>
    </row>
    <row r="2762" spans="2:2">
      <c r="B2762" s="1"/>
    </row>
    <row r="2763" spans="2:2">
      <c r="B2763" s="1"/>
    </row>
    <row r="2764" spans="2:2">
      <c r="B2764" s="1"/>
    </row>
    <row r="2765" spans="2:2">
      <c r="B2765" s="1"/>
    </row>
    <row r="2766" spans="2:2">
      <c r="B2766" s="1"/>
    </row>
    <row r="2767" spans="2:2">
      <c r="B2767" s="1"/>
    </row>
    <row r="2768" spans="2:2">
      <c r="B2768" s="1"/>
    </row>
    <row r="2769" spans="2:2">
      <c r="B2769" s="1"/>
    </row>
    <row r="2770" spans="2:2">
      <c r="B2770" s="1"/>
    </row>
    <row r="2771" spans="2:2">
      <c r="B2771" s="1"/>
    </row>
    <row r="2772" spans="2:2">
      <c r="B2772" s="1"/>
    </row>
    <row r="2773" spans="2:2">
      <c r="B2773" s="1"/>
    </row>
    <row r="2774" spans="2:2">
      <c r="B2774" s="1"/>
    </row>
    <row r="2775" spans="2:2">
      <c r="B2775" s="1"/>
    </row>
    <row r="2776" spans="2:2">
      <c r="B2776" s="1"/>
    </row>
    <row r="2777" spans="2:2">
      <c r="B2777" s="1"/>
    </row>
    <row r="2778" spans="2:2">
      <c r="B2778" s="1"/>
    </row>
    <row r="2779" spans="2:2">
      <c r="B2779" s="1"/>
    </row>
    <row r="2780" spans="2:2">
      <c r="B2780" s="1"/>
    </row>
    <row r="2781" spans="2:2">
      <c r="B2781" s="1"/>
    </row>
    <row r="2782" spans="2:2">
      <c r="B2782" s="1"/>
    </row>
    <row r="2783" spans="2:2">
      <c r="B2783" s="1"/>
    </row>
    <row r="2784" spans="2:2">
      <c r="B2784" s="1"/>
    </row>
    <row r="2785" spans="2:2">
      <c r="B2785" s="1"/>
    </row>
    <row r="2786" spans="2:2">
      <c r="B2786" s="1"/>
    </row>
    <row r="2787" spans="2:2">
      <c r="B2787" s="1"/>
    </row>
    <row r="2788" spans="2:2">
      <c r="B2788" s="1"/>
    </row>
    <row r="2789" spans="2:2">
      <c r="B2789" s="1"/>
    </row>
    <row r="2790" spans="2:2">
      <c r="B2790" s="1"/>
    </row>
    <row r="2791" spans="2:2">
      <c r="B2791" s="1"/>
    </row>
    <row r="2792" spans="2:2">
      <c r="B2792" s="1"/>
    </row>
    <row r="2793" spans="2:2">
      <c r="B2793" s="1"/>
    </row>
    <row r="2794" spans="2:2">
      <c r="B2794" s="1"/>
    </row>
    <row r="2795" spans="2:2">
      <c r="B2795" s="1"/>
    </row>
    <row r="2796" spans="2:2">
      <c r="B2796" s="1"/>
    </row>
    <row r="2797" spans="2:2">
      <c r="B2797" s="1"/>
    </row>
    <row r="2798" spans="2:2">
      <c r="B2798" s="1"/>
    </row>
    <row r="2799" spans="2:2">
      <c r="B2799" s="1"/>
    </row>
    <row r="2800" spans="2:2">
      <c r="B2800" s="1"/>
    </row>
    <row r="2801" spans="2:2">
      <c r="B2801" s="1"/>
    </row>
    <row r="2802" spans="2:2">
      <c r="B2802" s="1"/>
    </row>
    <row r="2803" spans="2:2">
      <c r="B2803" s="1"/>
    </row>
    <row r="2804" spans="2:2">
      <c r="B2804" s="1"/>
    </row>
    <row r="2805" spans="2:2">
      <c r="B2805" s="1"/>
    </row>
    <row r="2806" spans="2:2">
      <c r="B2806" s="1"/>
    </row>
    <row r="2807" spans="2:2">
      <c r="B2807" s="1"/>
    </row>
    <row r="2808" spans="2:2">
      <c r="B2808" s="1"/>
    </row>
    <row r="2809" spans="2:2">
      <c r="B2809" s="1"/>
    </row>
    <row r="2810" spans="2:2">
      <c r="B2810" s="1"/>
    </row>
    <row r="2811" spans="2:2">
      <c r="B2811" s="1"/>
    </row>
    <row r="2812" spans="2:2">
      <c r="B2812" s="1"/>
    </row>
    <row r="2813" spans="2:2">
      <c r="B2813" s="1"/>
    </row>
    <row r="2814" spans="2:2">
      <c r="B2814" s="1"/>
    </row>
    <row r="2815" spans="2:2">
      <c r="B2815" s="1"/>
    </row>
    <row r="2816" spans="2:2">
      <c r="B2816" s="1"/>
    </row>
    <row r="2817" spans="2:2">
      <c r="B2817" s="1"/>
    </row>
    <row r="2818" spans="2:2">
      <c r="B2818" s="1"/>
    </row>
    <row r="2819" spans="2:2">
      <c r="B2819" s="1"/>
    </row>
    <row r="2820" spans="2:2">
      <c r="B2820" s="1"/>
    </row>
    <row r="2821" spans="2:2">
      <c r="B2821" s="1"/>
    </row>
    <row r="2822" spans="2:2">
      <c r="B2822" s="1"/>
    </row>
    <row r="2823" spans="2:2">
      <c r="B2823" s="1"/>
    </row>
    <row r="2824" spans="2:2">
      <c r="B2824" s="1"/>
    </row>
    <row r="2825" spans="2:2">
      <c r="B2825" s="1"/>
    </row>
    <row r="2826" spans="2:2">
      <c r="B2826" s="1"/>
    </row>
    <row r="2827" spans="2:2">
      <c r="B2827" s="1"/>
    </row>
    <row r="2828" spans="2:2">
      <c r="B2828" s="1"/>
    </row>
    <row r="2829" spans="2:2">
      <c r="B2829" s="1"/>
    </row>
    <row r="2830" spans="2:2">
      <c r="B2830" s="1"/>
    </row>
    <row r="2831" spans="2:2">
      <c r="B2831" s="1"/>
    </row>
    <row r="2832" spans="2:2">
      <c r="B2832" s="1"/>
    </row>
    <row r="2833" spans="2:2">
      <c r="B2833" s="1"/>
    </row>
    <row r="2834" spans="2:2">
      <c r="B2834" s="1"/>
    </row>
    <row r="2835" spans="2:2">
      <c r="B2835" s="1"/>
    </row>
    <row r="2836" spans="2:2">
      <c r="B2836" s="1"/>
    </row>
    <row r="2837" spans="2:2">
      <c r="B2837" s="1"/>
    </row>
    <row r="2838" spans="2:2">
      <c r="B2838" s="1"/>
    </row>
    <row r="2839" spans="2:2">
      <c r="B2839" s="1"/>
    </row>
    <row r="2840" spans="2:2">
      <c r="B2840" s="1"/>
    </row>
    <row r="2841" spans="2:2">
      <c r="B2841" s="1"/>
    </row>
    <row r="2842" spans="2:2">
      <c r="B2842" s="1"/>
    </row>
    <row r="2843" spans="2:2">
      <c r="B2843" s="1"/>
    </row>
    <row r="2844" spans="2:2">
      <c r="B2844" s="1"/>
    </row>
    <row r="2845" spans="2:2">
      <c r="B2845" s="1"/>
    </row>
    <row r="2846" spans="2:2">
      <c r="B2846" s="1"/>
    </row>
    <row r="2847" spans="2:2">
      <c r="B2847" s="1"/>
    </row>
    <row r="2848" spans="2:2">
      <c r="B2848" s="1"/>
    </row>
    <row r="2849" spans="2:2">
      <c r="B2849" s="1"/>
    </row>
    <row r="2850" spans="2:2">
      <c r="B2850" s="1"/>
    </row>
    <row r="2851" spans="2:2">
      <c r="B2851" s="1"/>
    </row>
    <row r="2852" spans="2:2">
      <c r="B2852" s="1"/>
    </row>
    <row r="2853" spans="2:2">
      <c r="B2853" s="1"/>
    </row>
    <row r="2854" spans="2:2">
      <c r="B2854" s="1"/>
    </row>
    <row r="2855" spans="2:2">
      <c r="B2855" s="1"/>
    </row>
    <row r="2856" spans="2:2">
      <c r="B2856" s="1"/>
    </row>
    <row r="2857" spans="2:2">
      <c r="B2857" s="1"/>
    </row>
    <row r="2858" spans="2:2">
      <c r="B2858" s="1"/>
    </row>
    <row r="2859" spans="2:2">
      <c r="B2859" s="1"/>
    </row>
    <row r="2860" spans="2:2">
      <c r="B2860" s="1"/>
    </row>
    <row r="2861" spans="2:2">
      <c r="B2861" s="1"/>
    </row>
    <row r="2862" spans="2:2">
      <c r="B2862" s="1"/>
    </row>
    <row r="2863" spans="2:2">
      <c r="B2863" s="1"/>
    </row>
    <row r="2864" spans="2:2">
      <c r="B2864" s="1"/>
    </row>
    <row r="2865" spans="2:2">
      <c r="B2865" s="1"/>
    </row>
    <row r="2866" spans="2:2">
      <c r="B2866" s="1"/>
    </row>
    <row r="2867" spans="2:2">
      <c r="B2867" s="1"/>
    </row>
    <row r="2868" spans="2:2">
      <c r="B2868" s="1"/>
    </row>
    <row r="2869" spans="2:2">
      <c r="B2869" s="1"/>
    </row>
    <row r="2870" spans="2:2">
      <c r="B2870" s="1"/>
    </row>
    <row r="2871" spans="2:2">
      <c r="B2871" s="1"/>
    </row>
    <row r="2872" spans="2:2">
      <c r="B2872" s="1"/>
    </row>
    <row r="2873" spans="2:2">
      <c r="B2873" s="1"/>
    </row>
    <row r="2874" spans="2:2">
      <c r="B2874" s="1"/>
    </row>
    <row r="2875" spans="2:2">
      <c r="B2875" s="1"/>
    </row>
    <row r="2876" spans="2:2">
      <c r="B2876" s="1"/>
    </row>
    <row r="2877" spans="2:2">
      <c r="B2877" s="1"/>
    </row>
    <row r="2878" spans="2:2">
      <c r="B2878" s="1"/>
    </row>
    <row r="2879" spans="2:2">
      <c r="B2879" s="1"/>
    </row>
    <row r="2880" spans="2:2">
      <c r="B2880" s="1"/>
    </row>
    <row r="2881" spans="2:2">
      <c r="B2881" s="1"/>
    </row>
    <row r="2882" spans="2:2">
      <c r="B2882" s="1"/>
    </row>
    <row r="2883" spans="2:2">
      <c r="B2883" s="1"/>
    </row>
    <row r="2884" spans="2:2">
      <c r="B2884" s="1"/>
    </row>
    <row r="2885" spans="2:2">
      <c r="B2885" s="1"/>
    </row>
    <row r="2886" spans="2:2">
      <c r="B2886" s="1"/>
    </row>
    <row r="2887" spans="2:2">
      <c r="B2887" s="1"/>
    </row>
    <row r="2888" spans="2:2">
      <c r="B2888" s="1"/>
    </row>
    <row r="2889" spans="2:2">
      <c r="B2889" s="1"/>
    </row>
    <row r="2890" spans="2:2">
      <c r="B2890" s="1"/>
    </row>
    <row r="2891" spans="2:2">
      <c r="B2891" s="1"/>
    </row>
    <row r="2892" spans="2:2">
      <c r="B2892" s="1"/>
    </row>
    <row r="2893" spans="2:2">
      <c r="B2893" s="1"/>
    </row>
    <row r="2894" spans="2:2">
      <c r="B2894" s="1"/>
    </row>
    <row r="2895" spans="2:2">
      <c r="B2895" s="1"/>
    </row>
    <row r="2896" spans="2:2">
      <c r="B2896" s="1"/>
    </row>
    <row r="2897" spans="2:2">
      <c r="B2897" s="1"/>
    </row>
    <row r="2898" spans="2:2">
      <c r="B2898" s="1"/>
    </row>
    <row r="2899" spans="2:2">
      <c r="B2899" s="1"/>
    </row>
    <row r="2900" spans="2:2">
      <c r="B2900" s="1"/>
    </row>
    <row r="2901" spans="2:2">
      <c r="B2901" s="1"/>
    </row>
    <row r="2902" spans="2:2">
      <c r="B2902" s="1"/>
    </row>
    <row r="2903" spans="2:2">
      <c r="B2903" s="1"/>
    </row>
    <row r="2904" spans="2:2">
      <c r="B2904" s="1"/>
    </row>
    <row r="2905" spans="2:2">
      <c r="B2905" s="1"/>
    </row>
    <row r="2906" spans="2:2">
      <c r="B2906" s="1"/>
    </row>
    <row r="2907" spans="2:2">
      <c r="B2907" s="1"/>
    </row>
    <row r="2908" spans="2:2">
      <c r="B2908" s="1"/>
    </row>
    <row r="2909" spans="2:2">
      <c r="B2909" s="1"/>
    </row>
    <row r="2910" spans="2:2">
      <c r="B2910" s="1"/>
    </row>
    <row r="2911" spans="2:2">
      <c r="B2911" s="1"/>
    </row>
    <row r="2912" spans="2:2">
      <c r="B2912" s="1"/>
    </row>
    <row r="2913" spans="2:2">
      <c r="B2913" s="1"/>
    </row>
    <row r="2914" spans="2:2">
      <c r="B2914" s="1"/>
    </row>
    <row r="2915" spans="2:2">
      <c r="B2915" s="1"/>
    </row>
    <row r="2916" spans="2:2">
      <c r="B2916" s="1"/>
    </row>
    <row r="2917" spans="2:2">
      <c r="B2917" s="1"/>
    </row>
    <row r="2918" spans="2:2">
      <c r="B2918" s="1"/>
    </row>
    <row r="2919" spans="2:2">
      <c r="B2919" s="1"/>
    </row>
    <row r="2920" spans="2:2">
      <c r="B2920" s="1"/>
    </row>
    <row r="2921" spans="2:2">
      <c r="B2921" s="1"/>
    </row>
    <row r="2922" spans="2:2">
      <c r="B2922" s="1"/>
    </row>
    <row r="2923" spans="2:2">
      <c r="B2923" s="1"/>
    </row>
    <row r="2924" spans="2:2">
      <c r="B2924" s="1"/>
    </row>
    <row r="2925" spans="2:2">
      <c r="B2925" s="1"/>
    </row>
    <row r="2926" spans="2:2">
      <c r="B2926" s="1"/>
    </row>
    <row r="2927" spans="2:2">
      <c r="B2927" s="1"/>
    </row>
    <row r="2928" spans="2:2">
      <c r="B2928" s="1"/>
    </row>
    <row r="2929" spans="2:2">
      <c r="B2929" s="1"/>
    </row>
    <row r="2930" spans="2:2">
      <c r="B2930" s="1"/>
    </row>
    <row r="2931" spans="2:2">
      <c r="B2931" s="1"/>
    </row>
    <row r="2932" spans="2:2">
      <c r="B2932" s="1"/>
    </row>
    <row r="2933" spans="2:2">
      <c r="B2933" s="1"/>
    </row>
    <row r="2934" spans="2:2">
      <c r="B2934" s="1"/>
    </row>
    <row r="2935" spans="2:2">
      <c r="B2935" s="1"/>
    </row>
    <row r="2936" spans="2:2">
      <c r="B2936" s="1"/>
    </row>
    <row r="2937" spans="2:2">
      <c r="B2937" s="1"/>
    </row>
    <row r="2938" spans="2:2">
      <c r="B2938" s="1"/>
    </row>
    <row r="2939" spans="2:2">
      <c r="B2939" s="1"/>
    </row>
    <row r="2940" spans="2:2">
      <c r="B2940" s="1"/>
    </row>
    <row r="2941" spans="2:2">
      <c r="B2941" s="1"/>
    </row>
    <row r="2942" spans="2:2">
      <c r="B2942" s="1"/>
    </row>
    <row r="2943" spans="2:2">
      <c r="B2943" s="1"/>
    </row>
    <row r="2944" spans="2:2">
      <c r="B2944" s="1"/>
    </row>
    <row r="2945" spans="2:2">
      <c r="B2945" s="1"/>
    </row>
    <row r="2946" spans="2:2">
      <c r="B2946" s="1"/>
    </row>
    <row r="2947" spans="2:2">
      <c r="B2947" s="1"/>
    </row>
    <row r="2948" spans="2:2">
      <c r="B2948" s="1"/>
    </row>
    <row r="2949" spans="2:2">
      <c r="B2949" s="1"/>
    </row>
    <row r="2950" spans="2:2">
      <c r="B2950" s="1"/>
    </row>
    <row r="2951" spans="2:2">
      <c r="B2951" s="1"/>
    </row>
    <row r="2952" spans="2:2">
      <c r="B2952" s="1"/>
    </row>
    <row r="2953" spans="2:2">
      <c r="B2953" s="1"/>
    </row>
    <row r="2954" spans="2:2">
      <c r="B2954" s="1"/>
    </row>
    <row r="2955" spans="2:2">
      <c r="B2955" s="1"/>
    </row>
    <row r="2956" spans="2:2">
      <c r="B2956" s="1"/>
    </row>
    <row r="2957" spans="2:2">
      <c r="B2957" s="1"/>
    </row>
    <row r="2958" spans="2:2">
      <c r="B2958" s="1"/>
    </row>
    <row r="2959" spans="2:2">
      <c r="B2959" s="1"/>
    </row>
    <row r="2960" spans="2:2">
      <c r="B2960" s="1"/>
    </row>
    <row r="2961" spans="2:2">
      <c r="B2961" s="1"/>
    </row>
    <row r="2962" spans="2:2">
      <c r="B2962" s="1"/>
    </row>
    <row r="2963" spans="2:2">
      <c r="B2963" s="1"/>
    </row>
    <row r="2964" spans="2:2">
      <c r="B2964" s="1"/>
    </row>
    <row r="2965" spans="2:2">
      <c r="B2965" s="1"/>
    </row>
    <row r="2966" spans="2:2">
      <c r="B2966" s="1"/>
    </row>
    <row r="2967" spans="2:2">
      <c r="B2967" s="1"/>
    </row>
    <row r="2968" spans="2:2">
      <c r="B2968" s="1"/>
    </row>
    <row r="2969" spans="2:2">
      <c r="B2969" s="1"/>
    </row>
    <row r="2970" spans="2:2">
      <c r="B2970" s="1"/>
    </row>
    <row r="2971" spans="2:2">
      <c r="B2971" s="1"/>
    </row>
    <row r="2972" spans="2:2">
      <c r="B2972" s="1"/>
    </row>
    <row r="2973" spans="2:2">
      <c r="B2973" s="1"/>
    </row>
    <row r="2974" spans="2:2">
      <c r="B2974" s="1"/>
    </row>
    <row r="2975" spans="2:2">
      <c r="B2975" s="1"/>
    </row>
    <row r="2976" spans="2:2">
      <c r="B2976" s="1"/>
    </row>
    <row r="2977" spans="2:2">
      <c r="B2977" s="1"/>
    </row>
    <row r="2978" spans="2:2">
      <c r="B2978" s="1"/>
    </row>
    <row r="2979" spans="2:2">
      <c r="B2979" s="1"/>
    </row>
    <row r="2980" spans="2:2">
      <c r="B2980" s="1"/>
    </row>
    <row r="2981" spans="2:2">
      <c r="B2981" s="1"/>
    </row>
    <row r="2982" spans="2:2">
      <c r="B2982" s="1"/>
    </row>
    <row r="2983" spans="2:2">
      <c r="B2983" s="1"/>
    </row>
    <row r="2984" spans="2:2">
      <c r="B2984" s="1"/>
    </row>
    <row r="2985" spans="2:2">
      <c r="B2985" s="1"/>
    </row>
    <row r="2986" spans="2:2">
      <c r="B2986" s="1"/>
    </row>
    <row r="2987" spans="2:2">
      <c r="B2987" s="1"/>
    </row>
    <row r="2988" spans="2:2">
      <c r="B2988" s="1"/>
    </row>
    <row r="2989" spans="2:2">
      <c r="B2989" s="1"/>
    </row>
    <row r="2990" spans="2:2">
      <c r="B2990" s="1"/>
    </row>
    <row r="2991" spans="2:2">
      <c r="B2991" s="1"/>
    </row>
    <row r="2992" spans="2:2">
      <c r="B2992" s="1"/>
    </row>
    <row r="2993" spans="2:2">
      <c r="B2993" s="1"/>
    </row>
    <row r="2994" spans="2:2">
      <c r="B2994" s="1"/>
    </row>
    <row r="2995" spans="2:2">
      <c r="B2995" s="1"/>
    </row>
    <row r="2996" spans="2:2">
      <c r="B2996" s="1"/>
    </row>
    <row r="2997" spans="2:2">
      <c r="B2997" s="1"/>
    </row>
    <row r="2998" spans="2:2">
      <c r="B2998" s="1"/>
    </row>
    <row r="2999" spans="2:2">
      <c r="B2999" s="1"/>
    </row>
    <row r="3000" spans="2:2">
      <c r="B3000" s="1"/>
    </row>
    <row r="3001" spans="2:2">
      <c r="B3001" s="1"/>
    </row>
    <row r="3002" spans="2:2">
      <c r="B3002" s="1"/>
    </row>
    <row r="3003" spans="2:2">
      <c r="B3003" s="1"/>
    </row>
    <row r="3004" spans="2:2">
      <c r="B3004" s="1"/>
    </row>
    <row r="3005" spans="2:2">
      <c r="B3005" s="1"/>
    </row>
    <row r="3006" spans="2:2">
      <c r="B3006" s="1"/>
    </row>
    <row r="3007" spans="2:2">
      <c r="B3007" s="1"/>
    </row>
    <row r="3008" spans="2:2">
      <c r="B3008" s="1"/>
    </row>
    <row r="3009" spans="2:2">
      <c r="B3009" s="1"/>
    </row>
    <row r="3010" spans="2:2">
      <c r="B3010" s="1"/>
    </row>
    <row r="3011" spans="2:2">
      <c r="B3011" s="1"/>
    </row>
    <row r="3012" spans="2:2">
      <c r="B3012" s="1"/>
    </row>
    <row r="3013" spans="2:2">
      <c r="B3013" s="1"/>
    </row>
    <row r="3014" spans="2:2">
      <c r="B3014" s="1"/>
    </row>
    <row r="3015" spans="2:2">
      <c r="B3015" s="1"/>
    </row>
    <row r="3016" spans="2:2">
      <c r="B3016" s="1"/>
    </row>
    <row r="3017" spans="2:2">
      <c r="B3017" s="1"/>
    </row>
    <row r="3018" spans="2:2">
      <c r="B3018" s="1"/>
    </row>
    <row r="3019" spans="2:2">
      <c r="B3019" s="1"/>
    </row>
    <row r="3020" spans="2:2">
      <c r="B3020" s="1"/>
    </row>
    <row r="3021" spans="2:2">
      <c r="B3021" s="1"/>
    </row>
    <row r="3022" spans="2:2">
      <c r="B3022" s="1"/>
    </row>
    <row r="3023" spans="2:2">
      <c r="B3023" s="1"/>
    </row>
    <row r="3024" spans="2:2">
      <c r="B3024" s="1"/>
    </row>
    <row r="3025" spans="2:2">
      <c r="B3025" s="1"/>
    </row>
    <row r="3026" spans="2:2">
      <c r="B3026" s="1"/>
    </row>
    <row r="3027" spans="2:2">
      <c r="B3027" s="1"/>
    </row>
    <row r="3028" spans="2:2">
      <c r="B3028" s="1"/>
    </row>
    <row r="3029" spans="2:2">
      <c r="B3029" s="1"/>
    </row>
    <row r="3030" spans="2:2">
      <c r="B3030" s="1"/>
    </row>
    <row r="3031" spans="2:2">
      <c r="B3031" s="1"/>
    </row>
    <row r="3032" spans="2:2">
      <c r="B3032" s="1"/>
    </row>
    <row r="3033" spans="2:2">
      <c r="B3033" s="1"/>
    </row>
    <row r="3034" spans="2:2">
      <c r="B3034" s="1"/>
    </row>
    <row r="3035" spans="2:2">
      <c r="B3035" s="1"/>
    </row>
    <row r="3036" spans="2:2">
      <c r="B3036" s="1"/>
    </row>
    <row r="3037" spans="2:2">
      <c r="B3037" s="1"/>
    </row>
    <row r="3038" spans="2:2">
      <c r="B3038" s="1"/>
    </row>
    <row r="3039" spans="2:2">
      <c r="B3039" s="1"/>
    </row>
    <row r="3040" spans="2:2">
      <c r="B3040" s="1"/>
    </row>
    <row r="3041" spans="2:2">
      <c r="B3041" s="1"/>
    </row>
    <row r="3042" spans="2:2">
      <c r="B3042" s="1"/>
    </row>
    <row r="3043" spans="2:2">
      <c r="B3043" s="1"/>
    </row>
    <row r="3044" spans="2:2">
      <c r="B3044" s="1"/>
    </row>
    <row r="3045" spans="2:2">
      <c r="B3045" s="1"/>
    </row>
    <row r="3046" spans="2:2">
      <c r="B3046" s="1"/>
    </row>
    <row r="3047" spans="2:2">
      <c r="B3047" s="1"/>
    </row>
    <row r="3048" spans="2:2">
      <c r="B3048" s="1"/>
    </row>
    <row r="3049" spans="2:2">
      <c r="B3049" s="1"/>
    </row>
    <row r="3050" spans="2:2">
      <c r="B3050" s="1"/>
    </row>
    <row r="3051" spans="2:2">
      <c r="B3051" s="1"/>
    </row>
    <row r="3052" spans="2:2">
      <c r="B3052" s="1"/>
    </row>
    <row r="3053" spans="2:2">
      <c r="B3053" s="1"/>
    </row>
    <row r="3054" spans="2:2">
      <c r="B3054" s="1"/>
    </row>
    <row r="3055" spans="2:2">
      <c r="B3055" s="1"/>
    </row>
    <row r="3056" spans="2:2">
      <c r="B3056" s="1"/>
    </row>
    <row r="3057" spans="2:2">
      <c r="B3057" s="1"/>
    </row>
    <row r="3058" spans="2:2">
      <c r="B3058" s="1"/>
    </row>
    <row r="3059" spans="2:2">
      <c r="B3059" s="1"/>
    </row>
    <row r="3060" spans="2:2">
      <c r="B3060" s="1"/>
    </row>
    <row r="3061" spans="2:2">
      <c r="B3061" s="1"/>
    </row>
    <row r="3062" spans="2:2">
      <c r="B3062" s="1"/>
    </row>
    <row r="3063" spans="2:2">
      <c r="B3063" s="1"/>
    </row>
    <row r="3064" spans="2:2">
      <c r="B3064" s="1"/>
    </row>
    <row r="3065" spans="2:2">
      <c r="B3065" s="1"/>
    </row>
    <row r="3066" spans="2:2">
      <c r="B3066" s="1"/>
    </row>
    <row r="3067" spans="2:2">
      <c r="B3067" s="1"/>
    </row>
    <row r="3068" spans="2:2">
      <c r="B3068" s="1"/>
    </row>
    <row r="3069" spans="2:2">
      <c r="B3069" s="1"/>
    </row>
    <row r="3070" spans="2:2">
      <c r="B3070" s="1"/>
    </row>
    <row r="3071" spans="2:2">
      <c r="B3071" s="1"/>
    </row>
    <row r="3072" spans="2:2">
      <c r="B3072" s="1"/>
    </row>
    <row r="3073" spans="2:2">
      <c r="B3073" s="1"/>
    </row>
    <row r="3074" spans="2:2">
      <c r="B3074" s="1"/>
    </row>
    <row r="3075" spans="2:2">
      <c r="B3075" s="1"/>
    </row>
    <row r="3076" spans="2:2">
      <c r="B3076" s="1"/>
    </row>
    <row r="3077" spans="2:2">
      <c r="B3077" s="1"/>
    </row>
    <row r="3078" spans="2:2">
      <c r="B3078" s="1"/>
    </row>
    <row r="3079" spans="2:2">
      <c r="B3079" s="1"/>
    </row>
    <row r="3080" spans="2:2">
      <c r="B3080" s="1"/>
    </row>
    <row r="3081" spans="2:2">
      <c r="B3081" s="1"/>
    </row>
    <row r="3082" spans="2:2">
      <c r="B3082" s="1"/>
    </row>
    <row r="3083" spans="2:2">
      <c r="B3083" s="1"/>
    </row>
    <row r="3084" spans="2:2">
      <c r="B3084" s="1"/>
    </row>
    <row r="3085" spans="2:2">
      <c r="B3085" s="1"/>
    </row>
  </sheetData>
  <mergeCells count="2">
    <mergeCell ref="A6:B6"/>
    <mergeCell ref="A3:D3"/>
  </mergeCells>
  <dataValidations count="1">
    <dataValidation type="whole" allowBlank="1" showInputMessage="1" showErrorMessage="1" errorTitle="GREŠKA" error="U ovo polje je dozvoljen unos samo brojčanih vrijednosti (bez decimala!)" sqref="C17:C18 E17:E18">
      <formula1>0</formula1>
      <formula2>10000000000</formula2>
    </dataValidation>
  </dataValidations>
  <pageMargins left="0.7" right="0.7" top="0.75" bottom="0.75" header="0.3" footer="0.3"/>
  <pageSetup paperSize="9" scale="64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3"/>
  <sheetViews>
    <sheetView workbookViewId="0"/>
  </sheetViews>
  <sheetFormatPr defaultRowHeight="15"/>
  <sheetData>
    <row r="33" spans="4:4">
      <c r="D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POSEBNI DIO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2023-11-30T11:37:26Z</cp:lastPrinted>
  <dcterms:created xsi:type="dcterms:W3CDTF">2022-10-31T10:11:38Z</dcterms:created>
  <dcterms:modified xsi:type="dcterms:W3CDTF">2024-01-16T11:44:29Z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